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judicialis-my.sharepoint.com/personal/edvald_einar_stefansson_barn_is/Documents/Verkefni/Biðlistar/"/>
    </mc:Choice>
  </mc:AlternateContent>
  <xr:revisionPtr revIDLastSave="0" documentId="8_{5CF7DA3B-609F-4CAB-887C-FD3E67BF8260}" xr6:coauthVersionLast="47" xr6:coauthVersionMax="47" xr10:uidLastSave="{00000000-0000-0000-0000-000000000000}"/>
  <bookViews>
    <workbookView xWindow="-120" yWindow="-120" windowWidth="29040" windowHeight="15840" firstSheet="5" activeTab="9" xr2:uid="{38510448-2889-4787-850F-7A3779906839}"/>
  </bookViews>
  <sheets>
    <sheet name="Barna- og fjölskyldustofa" sheetId="1" r:id="rId1"/>
    <sheet name="Barnahús" sheetId="2" r:id="rId2"/>
    <sheet name="Lögreglan á höfuðborgarsvæðinu" sheetId="3" r:id="rId3"/>
    <sheet name="Geðheilsumiðstöð barna" sheetId="4" r:id="rId4"/>
    <sheet name="Ráðgjafar- og greiningarstöð" sheetId="5" r:id="rId5"/>
    <sheet name="Barna- og unglingageðdeild LSH" sheetId="6" r:id="rId6"/>
    <sheet name="Sýslumaðurinn á höfuðb.sv" sheetId="7" r:id="rId7"/>
    <sheet name="Heilsugæsla höfuðb.sv" sheetId="8" r:id="rId8"/>
    <sheet name="Heilsuskólinn" sheetId="9" r:id="rId9"/>
    <sheet name="Talmeinafræðingar"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J3" i="6"/>
  <c r="B3" i="6"/>
  <c r="J3" i="8"/>
</calcChain>
</file>

<file path=xl/sharedStrings.xml><?xml version="1.0" encoding="utf-8"?>
<sst xmlns="http://schemas.openxmlformats.org/spreadsheetml/2006/main" count="124" uniqueCount="88">
  <si>
    <t>Fjöldi barna</t>
  </si>
  <si>
    <t>Meðalbiðtími, dagar</t>
  </si>
  <si>
    <t>Fjöldi barna sem hafa beðið lengur en 3 mánuði</t>
  </si>
  <si>
    <r>
      <t>Stuðlar, meðferðardeild</t>
    </r>
    <r>
      <rPr>
        <vertAlign val="superscript"/>
        <sz val="10"/>
        <color rgb="FF644235"/>
        <rFont val="Times New Roman"/>
        <family val="1"/>
      </rPr>
      <t>1</t>
    </r>
  </si>
  <si>
    <r>
      <t>Stuðlar, neyðarvistun</t>
    </r>
    <r>
      <rPr>
        <vertAlign val="superscript"/>
        <sz val="10"/>
        <color rgb="FF644235"/>
        <rFont val="Times New Roman"/>
        <family val="1"/>
      </rPr>
      <t>2</t>
    </r>
  </si>
  <si>
    <r>
      <t> MST</t>
    </r>
    <r>
      <rPr>
        <vertAlign val="superscript"/>
        <sz val="10"/>
        <color rgb="FF644235"/>
        <rFont val="Times New Roman"/>
        <family val="1"/>
      </rPr>
      <t>3</t>
    </r>
  </si>
  <si>
    <r>
      <t> Styrkt fóstur</t>
    </r>
    <r>
      <rPr>
        <vertAlign val="superscript"/>
        <sz val="10"/>
        <color rgb="FF644235"/>
        <rFont val="Times New Roman"/>
        <family val="1"/>
      </rPr>
      <t>4</t>
    </r>
  </si>
  <si>
    <r>
      <t>Lækjarbakki, langtímameðferð</t>
    </r>
    <r>
      <rPr>
        <vertAlign val="superscript"/>
        <sz val="10"/>
        <color rgb="FF644235"/>
        <rFont val="Times New Roman"/>
        <family val="1"/>
      </rPr>
      <t>5</t>
    </r>
  </si>
  <si>
    <r>
      <t>Bjargey</t>
    </r>
    <r>
      <rPr>
        <vertAlign val="superscript"/>
        <sz val="10"/>
        <color rgb="FF644235"/>
        <rFont val="Times New Roman"/>
        <family val="1"/>
      </rPr>
      <t>6</t>
    </r>
  </si>
  <si>
    <r>
      <t> SÓK</t>
    </r>
    <r>
      <rPr>
        <vertAlign val="superscript"/>
        <sz val="10"/>
        <color rgb="FF644235"/>
        <rFont val="Times New Roman"/>
        <family val="1"/>
      </rPr>
      <t>7</t>
    </r>
  </si>
  <si>
    <r>
      <t xml:space="preserve">1 </t>
    </r>
    <r>
      <rPr>
        <sz val="10"/>
        <color rgb="FF644235"/>
        <rFont val="Times New Roman"/>
        <family val="1"/>
      </rPr>
      <t xml:space="preserve">Ekkert barn bíður eftir samþykki umsóknar eða innskrift eins og er. Meðaltími frá umsókn að innskrift, frá 1. febrúar 2022 til 31. janúar 2022, var 31 dagur og miðgildi 25 dagar (26 börn). Stysti biðtími voru 0 dagar og lengsti 65 dagar. Dagsetning umsóknar miðast við frá því að umsókn berst með öllum nauðsynlegum fylgigögnum. Umsóknir eru teknar fyrir á vikulegum samráðsfundum. Í einhverjum tilfellum er óskað eftir ákveðnum innskriftardögum, ekki fyrsta mögulega degi. Þá má taka fram að ekki var innskrifað á Stuðla í janúar 2022 vegna Covid sem hafði áhrif á biðtíma fyrri hluta árs 2022. </t>
    </r>
  </si>
  <si>
    <r>
      <t xml:space="preserve">2 </t>
    </r>
    <r>
      <rPr>
        <sz val="10"/>
        <color rgb="FF644235"/>
        <rFont val="Times New Roman"/>
        <family val="1"/>
      </rPr>
      <t>Rýmum á lokaðri deild Stuðla var fjölgað undir lok ársins 2018 úr 6 í 8 til að bregðast við endurteknum frávísunum vegna plássleysis. Síðan þá hefur engum börnum verið vísað frá lokaðri deild Stuðla.</t>
    </r>
  </si>
  <si>
    <r>
      <t xml:space="preserve">3 </t>
    </r>
    <r>
      <rPr>
        <sz val="10"/>
        <color rgb="FF644235"/>
        <rFont val="Times New Roman"/>
        <family val="1"/>
      </rPr>
      <t xml:space="preserve">Miðað er við frá því umsókn berst Barna- og fjölskyldustofu. Meðalbiðtími í málum sem hófu meðferð frá 1. febrúar 2022 til 31. janúar 2022, voru 66 dagar (109 mál á tímabilinu þar sem 15 börn biðu lengur en 3 mánuði eftir þjónustu). Vert er að nefna að biðtími getur lengst í sumum málum þar sem umsókn berst að vori og meðferð hefst ekki fyrr en að hausti, t.d. þar sem skólavandi er mikill og í samráði við fjölskylduna talið betra að hefja meðferð þegar skólinn er opinn. Í einstaka tilvikum getur lengd biðtíma orsakast af aðstæðum hjá fjölskyldum þar sem óskað er eftir því að beðið sé með að meðferð hefjist.  Þegar umsókn berst um MST þurfa teymisstjórar að fara ásamt starfsmanni barnaverndarþjónustu í heimsókn til fjölskyldu til að kynna MST og meta nánar vanda barns út frá viðmiðum MST. Biðtími frá því umsókn berst og að umsókn er samþykkt er að meðaltali 20 dagar. Í MST starfa 3 teymi með fjórum meðferðaraðilum hvert. Teymin geta haft um 48-60 mál í meðferð hverju sinni fyrir utan sumarleyfistímann. Umsóknir sem koma inn að vori gætu þurft að bíða lengur. </t>
    </r>
    <r>
      <rPr>
        <u/>
        <sz val="10"/>
        <color rgb="FF644235"/>
        <rFont val="Times New Roman"/>
        <family val="1"/>
      </rPr>
      <t>Meðferðartíminn í MST er að jafnaði 3-5 mánuðir, meðalmeðferðartími í MST hefur verið um 4 mánuðir.</t>
    </r>
    <r>
      <rPr>
        <u/>
        <sz val="10"/>
        <color rgb="FF644235"/>
        <rFont val="Calibri"/>
        <family val="2"/>
        <scheme val="minor"/>
      </rPr>
      <t xml:space="preserve"> </t>
    </r>
  </si>
  <si>
    <r>
      <t xml:space="preserve">4 </t>
    </r>
    <r>
      <rPr>
        <sz val="10"/>
        <color rgb="FF644235"/>
        <rFont val="Times New Roman"/>
        <family val="1"/>
      </rPr>
      <t xml:space="preserve">Síðastliðið árið, 1. febrúar 2022 til 1. febrúar 2023, bárust alls 37 umsóknir um styrkt fóstur, þar af voru 26 umsóknir samþyktar, en öðrum ýmist synjað eða dregnar til baka. Á tímabilinu hefur meðalbiðtími mála frá umsókn til afgreiðslu verið 35 dagar en 24 dagar frá því að umsókn er samþykkt. Þá er mikilvægt að árétta að ekki er um eiginlega biðlista að ræða í styrktu fóstri. Ferlið fer þannig fram að sótt er um styrkt fóstur og þá hefst vinna við að finna fósturforeldra sem henta þörfum barnsins. </t>
    </r>
  </si>
  <si>
    <r>
      <t xml:space="preserve">5 </t>
    </r>
    <r>
      <rPr>
        <sz val="10"/>
        <color rgb="FF644235"/>
        <rFont val="Times New Roman"/>
        <family val="1"/>
      </rPr>
      <t xml:space="preserve">Eins og er bíður ekkert barn eftir samþykki umsóknar. Á tímabilinu 1. febrúar 2022 til 31. janúar 2023 bárust alls 5 umsóknir og meðalbiðtími eftir samþykki umsóknar voru 9 dagar og spannaði frá 1 degi upp í 15 daga. Meðalbiðtími frá samþykkt til innritunar voru 7 dagar. Þá má nefna að bið eftir úrræði er stundum á forsendum barns til að leyfa góðan undirbúning fyrir úrræðið. </t>
    </r>
  </si>
  <si>
    <r>
      <t xml:space="preserve">6 </t>
    </r>
    <r>
      <rPr>
        <sz val="10"/>
        <color rgb="FF644235"/>
        <rFont val="Times New Roman"/>
        <family val="1"/>
      </rPr>
      <t xml:space="preserve">Bjargey opnaði 1. júní 2022. Eins og er bíður ekkert barn eftir samþykki umsóknar. Á tímabilinu 1. Febrúar 2022 til 31. Janúar 2023 bárust alls 6 umsóknir. Í tilvikum tveggja barna bárust umsóknir allt að 2 mánuðum áður en Bjargey opnaði og liðu því 6-8 vikur þar til þær voru afgreiddar. Á tímabilinu var meðal biðtími frá því að umsókn barst og þar til hún var samþykkt 25 dagar séu þessar tvær umsóknir taldar með, en 10 dagar ef miðað er við umsóknir sem bárust frá opnun Bjargeyjar. Að sama skapi var meðal biðtími á tímabilinu, frá því að umsókn er samþykkt þar til barn er innritað á Bjargey, 6 dagar ef allar umsóknir eru teknar með eða 9 dagar ef miðað er við opnun Bjargeyjar. </t>
    </r>
  </si>
  <si>
    <r>
      <t xml:space="preserve">7 </t>
    </r>
    <r>
      <rPr>
        <sz val="10"/>
        <color rgb="FF644235"/>
        <rFont val="Times New Roman"/>
        <family val="1"/>
      </rPr>
      <t>Sálfræðiþjónusta vegna óviðeigandi kynhegðunar (SÓK) er úrræði Barna- og fjölskyldustofu fyrir börn allt að 18 ára aldri sem sýna óviðeigandi eða skaðlega kynhegðun. Þjónustan er í höndum teymis þriggja sálfræðinga sem sérhæfa sig á þessu sviði og hafa náið samstarf sín á milli. Ekkert barn bíður eftir samþykki umsóknar. Meðalbiðtími í málum sem hófu meðferð frá 1. febrúar 2022 til 31. janúar 2022, frá umsókn til samþykkis, voru 24 dagar (24 mál í heildina og spannaði frá 0 upp í 72 daga). Meðalbiðtími frá samþykkt umsóknar til fyrsta viðtals var að meðaltali 25 dagar og spannaði frá 0 upp í 61 dag). Sá biðtími, frá umsókn til samþykkis, getur verið af ýmsum orsökum, t.d. vegna þess að nauðsynleg gögn vantar.</t>
    </r>
  </si>
  <si>
    <t>Skýrslutaka*</t>
  </si>
  <si>
    <t>Könnunarviðtal**</t>
  </si>
  <si>
    <t>1-14 dagar</t>
  </si>
  <si>
    <t>Flokkur 1</t>
  </si>
  <si>
    <t>Flokkur 2</t>
  </si>
  <si>
    <t>Flokkur 3</t>
  </si>
  <si>
    <t xml:space="preserve">* Þegar beiðni um skýrslutöku berst frá héraðsdómi er strax bókaður tími sem hentar. </t>
  </si>
  <si>
    <t>** Beiðnir eru teknar fyrir vikulega og í kjölfarið haft samband við barnarvernd og bókaður tími. Bið í könnunarviðtal er í mesta lagi 2 vikur en alla jafna styttri.</t>
  </si>
  <si>
    <t>Sakborningar</t>
  </si>
  <si>
    <t>2023*</t>
  </si>
  <si>
    <t>Kynferðisbrot</t>
  </si>
  <si>
    <t>Ofbeldisbrot</t>
  </si>
  <si>
    <t>*Tölur til og með 30. júní 2023</t>
  </si>
  <si>
    <t>Brotaþolar</t>
  </si>
  <si>
    <t>Meðalbiðtími, mánuðir</t>
  </si>
  <si>
    <t>ADHD yngri barnateymi</t>
  </si>
  <si>
    <t>16 - 18 mánuðir,                           10-12 mánuðir í forgang</t>
  </si>
  <si>
    <t>ADHD eldri barnateymi</t>
  </si>
  <si>
    <t>16 - 18 mánuðir,                           8-10 mánuðir í forgang</t>
  </si>
  <si>
    <t>Einhverfu teymi</t>
  </si>
  <si>
    <t>26 - 28 mánuðir,                           18-20 mánuðir í forgang</t>
  </si>
  <si>
    <t>Ráðgjafar- og meðferðarteymi</t>
  </si>
  <si>
    <t>3 mánuðir</t>
  </si>
  <si>
    <t>Bið eftir aðkomu læknis</t>
  </si>
  <si>
    <t>7-9 mánuðir</t>
  </si>
  <si>
    <t>Heildarfjöldi á biðlistanum*</t>
  </si>
  <si>
    <r>
      <t xml:space="preserve">*sum börn eru skráð á fleiri en eitt teymi og því er ekki hægt að leggja saman tölurnar úr hverju teymi fyrir sig, heildarfjöldinn er því </t>
    </r>
    <r>
      <rPr>
        <b/>
        <sz val="9"/>
        <color rgb="FF644235"/>
        <rFont val="Times New Roman"/>
        <family val="1"/>
      </rPr>
      <t>1662</t>
    </r>
  </si>
  <si>
    <t>Fjöldi barna á bið eftir þverfaglegri greiningu</t>
  </si>
  <si>
    <t xml:space="preserve">Fjöldi barna á bið eftir fyrstu aðkomu ráðgjafa </t>
  </si>
  <si>
    <t>Yngri barna-svið</t>
  </si>
  <si>
    <t> 19</t>
  </si>
  <si>
    <t>Eldri barna-svið</t>
  </si>
  <si>
    <t>-</t>
  </si>
  <si>
    <t>Göngudeild BUGL</t>
  </si>
  <si>
    <t>Transteymi BUGL</t>
  </si>
  <si>
    <t>Átröskunarteymi BUGL</t>
  </si>
  <si>
    <t>Fjöldi mála er bíður meðferðar hjá SMH</t>
  </si>
  <si>
    <t>Fjöldi barna í þeim málum</t>
  </si>
  <si>
    <t>Fjöldi barna sem hafa beðið lengur en 3 mánuði </t>
  </si>
  <si>
    <t>Mál sem varða hag barna, barn ekki aðili máls</t>
  </si>
  <si>
    <t>Mál SMH á grundvelli barnalaga og hjúskaparlaga</t>
  </si>
  <si>
    <t> 0</t>
  </si>
  <si>
    <t>Mál SMH á grundvelli ættleiðingarlaga</t>
  </si>
  <si>
    <t>Mál SMH á grundvelli lögræðislaga</t>
  </si>
  <si>
    <t>Sáttameðferð (allir sýslumenn)</t>
  </si>
  <si>
    <t> 14</t>
  </si>
  <si>
    <t>Önnur mál sérfræðinga skv. barnalögum (allir sýslumenn)</t>
  </si>
  <si>
    <t>Meðalbiðtími í mánuðum talið</t>
  </si>
  <si>
    <t>Bið barna eftir þjónustu</t>
  </si>
  <si>
    <t>Mál skv. 46. gr. b. barna-laga</t>
  </si>
  <si>
    <t>Viðtal við barn skv. 74. gr. Barnalaga</t>
  </si>
  <si>
    <t>Samtal að frumkvæði barns, 33. gr. barnalaga</t>
  </si>
  <si>
    <t>Samkvæmt 46. gr. b. barnalaga nr. 76/2003 ber sýslumanni að bregðast við ef barn missir foreldri sitt með því m.a. að kanna tengsl barns við vandamenn, veita barni og forsjáraðila tækifæri til að mæta á fund sýslumanns ásamt því að veita leiðbeiningar um umgengnisrétt. Ákvæðið kom inn í barnalög með lögum nr. 50/2019 en ekki fylgdi fjármagn með verkefninu.</t>
  </si>
  <si>
    <t>Nánari útfærslu á framkvæmd þjónustunnar má finna í reglugerð nr. 1450/2021 um ráðgjöf, sáttameðferð og samtal að frumkvæði barns á grundvelli barnalaga sem tók gildi 1.1.2022.</t>
  </si>
  <si>
    <t>Samkvæmt 74. gr. barnalaga 76/2003 getur sýslumaður óskað eftir því við sérfræðing að taka viðtal við barn og gera um það skýrslu. Fjöldi slíkra beiðna og staða mála á bið á landinu öllu má finna í ofangreindri töflu.</t>
  </si>
  <si>
    <t>Biðtími er talinn frá því að mál stofnast og þar til það er tekið til meðferðar.</t>
  </si>
  <si>
    <t>Börn í bið eftir þjónustu sálfræðinga</t>
  </si>
  <si>
    <t>Fjöldi barna skráð á fleiri en einum stað</t>
  </si>
  <si>
    <t>Börn í bið eftir þjónustu talmeinafræðinga - desember 2021</t>
  </si>
  <si>
    <t>Biðtími</t>
  </si>
  <si>
    <t>Hlutfall</t>
  </si>
  <si>
    <t>0-6 mánuðir</t>
  </si>
  <si>
    <t>7-12 mánuðir</t>
  </si>
  <si>
    <t>13-18 mánuðir</t>
  </si>
  <si>
    <t>19-24 mánuðir</t>
  </si>
  <si>
    <t>Lengur en 2 ár</t>
  </si>
  <si>
    <t>Börn í bið eftir þjónustu Heilsuskólans</t>
  </si>
  <si>
    <t>Meðferð***</t>
  </si>
  <si>
    <t>*** Brotin eru flokkuð eftir alvarleika, frá 1-2 þar sem stysta biðin er í flokki 1. Miðgildi í flokki 1 hér fyrir ofan er 76 dagar en  119 dagar fyrir flokk 2.</t>
  </si>
  <si>
    <t>Fjöldi mála er bíður meðferðar</t>
  </si>
  <si>
    <t>Meðalbiðtími í mánuðum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</si>
</sst>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0"/>
      <name val="Calibri"/>
      <family val="2"/>
      <scheme val="minor"/>
    </font>
    <font>
      <sz val="11"/>
      <color theme="1"/>
      <name val="Times New Roman"/>
      <family val="1"/>
    </font>
    <font>
      <sz val="10"/>
      <color theme="1"/>
      <name val="Times New Roman"/>
      <family val="1"/>
    </font>
    <font>
      <sz val="10"/>
      <color rgb="FF232526"/>
      <name val="Times New Roman"/>
      <family val="1"/>
    </font>
    <font>
      <sz val="10"/>
      <color rgb="FFFF0000"/>
      <name val="Times New Roman"/>
      <family val="1"/>
    </font>
    <font>
      <sz val="10"/>
      <name val="Times New Roman"/>
      <family val="1"/>
    </font>
    <font>
      <u/>
      <sz val="10"/>
      <color theme="10"/>
      <name val="Times New Roman"/>
      <family val="1"/>
    </font>
    <font>
      <sz val="10"/>
      <color rgb="FF0070C0"/>
      <name val="Times New Roman"/>
      <family val="1"/>
    </font>
    <font>
      <sz val="10"/>
      <color rgb="FF00B0F0"/>
      <name val="Times New Roman"/>
      <family val="1"/>
    </font>
    <font>
      <i/>
      <sz val="10"/>
      <color theme="1"/>
      <name val="Times New Roman"/>
      <family val="1"/>
    </font>
    <font>
      <u/>
      <sz val="10"/>
      <name val="Times New Roman"/>
      <family val="1"/>
    </font>
    <font>
      <sz val="9"/>
      <color theme="1"/>
      <name val="Times New Roman"/>
      <family val="1"/>
    </font>
    <font>
      <b/>
      <sz val="10"/>
      <color rgb="FF644235"/>
      <name val="Times New Roman"/>
      <family val="1"/>
    </font>
    <font>
      <sz val="11"/>
      <color rgb="FF644235"/>
      <name val="Calibri"/>
      <family val="2"/>
      <scheme val="minor"/>
    </font>
    <font>
      <sz val="10"/>
      <color rgb="FF644235"/>
      <name val="Times New Roman"/>
      <family val="1"/>
    </font>
    <font>
      <b/>
      <sz val="10"/>
      <color rgb="FF644235"/>
      <name val="Calibri"/>
      <family val="2"/>
    </font>
    <font>
      <sz val="10"/>
      <color rgb="FF644235"/>
      <name val="Calibri"/>
      <family val="2"/>
    </font>
    <font>
      <sz val="8"/>
      <color rgb="FF644235"/>
      <name val="Calibri"/>
      <family val="2"/>
      <scheme val="minor"/>
    </font>
    <font>
      <sz val="11"/>
      <color rgb="FF644235"/>
      <name val="Calibri"/>
      <family val="2"/>
    </font>
    <font>
      <sz val="9"/>
      <color rgb="FF644235"/>
      <name val="Times New Roman"/>
      <family val="1"/>
    </font>
    <font>
      <b/>
      <sz val="9"/>
      <color rgb="FF644235"/>
      <name val="Times New Roman"/>
      <family val="1"/>
    </font>
    <font>
      <sz val="11"/>
      <color rgb="FF644235"/>
      <name val="Times New Roman"/>
      <family val="1"/>
    </font>
    <font>
      <b/>
      <sz val="11"/>
      <color rgb="FF644235"/>
      <name val="Times New Roman"/>
      <family val="1"/>
    </font>
    <font>
      <vertAlign val="superscript"/>
      <sz val="10"/>
      <color rgb="FF644235"/>
      <name val="Times New Roman"/>
      <family val="1"/>
    </font>
    <font>
      <u/>
      <sz val="10"/>
      <color rgb="FF644235"/>
      <name val="Times New Roman"/>
      <family val="1"/>
    </font>
    <font>
      <u/>
      <sz val="10"/>
      <color rgb="FF644235"/>
      <name val="Calibri"/>
      <family val="2"/>
      <scheme val="minor"/>
    </font>
    <font>
      <sz val="9"/>
      <color rgb="FF644235"/>
      <name val="Calibri"/>
      <family val="2"/>
      <scheme val="minor"/>
    </font>
  </fonts>
  <fills count="5">
    <fill>
      <patternFill patternType="none"/>
    </fill>
    <fill>
      <patternFill patternType="gray125"/>
    </fill>
    <fill>
      <patternFill patternType="solid">
        <fgColor rgb="FFD9C476"/>
        <bgColor indexed="64"/>
      </patternFill>
    </fill>
    <fill>
      <patternFill patternType="solid">
        <fgColor rgb="FFAEC281"/>
        <bgColor indexed="64"/>
      </patternFill>
    </fill>
    <fill>
      <patternFill patternType="solid">
        <fgColor rgb="FFA9A39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7" fillId="0" borderId="0" xfId="1" applyFont="1" applyAlignment="1">
      <alignment horizontal="left" vertical="center" indent="1"/>
    </xf>
    <xf numFmtId="0" fontId="8" fillId="0" borderId="0" xfId="0" applyFont="1"/>
    <xf numFmtId="0" fontId="9" fillId="0" borderId="0" xfId="0" applyFont="1"/>
    <xf numFmtId="0" fontId="6" fillId="0" borderId="0" xfId="0" applyFont="1"/>
    <xf numFmtId="0" fontId="8"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13" fillId="4" borderId="0" xfId="0" applyFont="1" applyFill="1" applyAlignment="1">
      <alignment horizontal="center" vertical="center" wrapText="1"/>
    </xf>
    <xf numFmtId="17" fontId="13" fillId="3" borderId="1" xfId="0" applyNumberFormat="1" applyFont="1" applyFill="1" applyBorder="1" applyAlignment="1">
      <alignment horizontal="center" vertical="center" wrapText="1"/>
    </xf>
    <xf numFmtId="17" fontId="13" fillId="2"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4" borderId="0" xfId="0" applyFont="1" applyFill="1" applyAlignment="1">
      <alignment horizontal="center" vertical="center" wrapText="1"/>
    </xf>
    <xf numFmtId="15" fontId="13" fillId="4" borderId="0" xfId="0" applyNumberFormat="1" applyFont="1" applyFill="1" applyAlignment="1">
      <alignment horizontal="center" vertical="center" wrapText="1"/>
    </xf>
    <xf numFmtId="0" fontId="16" fillId="4" borderId="0" xfId="0" applyFont="1" applyFill="1" applyAlignment="1">
      <alignment vertical="center"/>
    </xf>
    <xf numFmtId="0" fontId="17" fillId="4" borderId="0" xfId="0" applyFont="1" applyFill="1" applyAlignment="1">
      <alignment vertical="center"/>
    </xf>
    <xf numFmtId="0" fontId="18" fillId="4" borderId="0" xfId="0" applyFont="1" applyFill="1" applyAlignment="1">
      <alignment vertical="center"/>
    </xf>
    <xf numFmtId="0" fontId="19" fillId="4" borderId="0" xfId="0" applyFont="1" applyFill="1" applyAlignment="1">
      <alignment horizontal="right" vertical="center"/>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14" fillId="4" borderId="0" xfId="0" applyFont="1" applyFill="1" applyAlignment="1">
      <alignment horizont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22" fillId="4" borderId="0" xfId="0" applyFont="1" applyFill="1" applyAlignment="1">
      <alignment horizontal="center" vertical="center" wrapText="1"/>
    </xf>
    <xf numFmtId="0" fontId="23" fillId="4" borderId="0" xfId="0" applyFont="1" applyFill="1" applyAlignment="1">
      <alignment horizontal="center" vertical="center" wrapText="1"/>
    </xf>
    <xf numFmtId="0" fontId="22"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8" fillId="4" borderId="0" xfId="0" applyFont="1" applyFill="1" applyAlignment="1">
      <alignment horizontal="center" vertical="center"/>
    </xf>
    <xf numFmtId="0" fontId="15" fillId="4" borderId="0" xfId="0" applyFont="1" applyFill="1" applyAlignment="1">
      <alignment horizontal="center" vertical="center"/>
    </xf>
    <xf numFmtId="0" fontId="15" fillId="2" borderId="0" xfId="0" applyFont="1" applyFill="1" applyAlignment="1">
      <alignment horizontal="center" vertical="center" wrapText="1"/>
    </xf>
    <xf numFmtId="17" fontId="15" fillId="3" borderId="1" xfId="0" applyNumberFormat="1" applyFont="1" applyFill="1" applyBorder="1" applyAlignment="1">
      <alignment horizontal="center" vertical="center"/>
    </xf>
    <xf numFmtId="17"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3" fillId="4" borderId="0" xfId="0" applyFont="1" applyFill="1"/>
    <xf numFmtId="0" fontId="15" fillId="4" borderId="0" xfId="0" applyFont="1" applyFill="1" applyAlignment="1">
      <alignment horizontal="left" vertical="top" wrapText="1" indent="2"/>
    </xf>
    <xf numFmtId="0" fontId="15" fillId="4" borderId="0" xfId="0" applyFont="1" applyFill="1"/>
    <xf numFmtId="0" fontId="22" fillId="4" borderId="0" xfId="0" applyFont="1" applyFill="1" applyAlignment="1">
      <alignment horizontal="left" vertical="top" wrapText="1" indent="2"/>
    </xf>
    <xf numFmtId="0" fontId="22" fillId="4" borderId="0" xfId="0" applyFont="1" applyFill="1"/>
    <xf numFmtId="0" fontId="5" fillId="4" borderId="0" xfId="0" applyFont="1" applyFill="1" applyAlignment="1">
      <alignment horizontal="center" vertical="center"/>
    </xf>
    <xf numFmtId="0" fontId="3" fillId="0" borderId="0" xfId="0" applyFont="1" applyAlignment="1">
      <alignment horizontal="center"/>
    </xf>
    <xf numFmtId="0" fontId="11" fillId="0" borderId="0" xfId="1" applyFont="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15" fillId="4" borderId="0" xfId="0" applyFont="1" applyFill="1" applyAlignment="1">
      <alignment horizontal="center" vertical="top" wrapText="1"/>
    </xf>
    <xf numFmtId="17" fontId="15" fillId="2" borderId="1" xfId="0" applyNumberFormat="1" applyFont="1" applyFill="1" applyBorder="1"/>
    <xf numFmtId="0" fontId="15" fillId="2" borderId="1" xfId="0" applyFont="1" applyFill="1" applyBorder="1" applyAlignment="1">
      <alignment horizontal="left" vertical="top" wrapText="1" indent="2"/>
    </xf>
    <xf numFmtId="0" fontId="15" fillId="2" borderId="1" xfId="0" applyFont="1" applyFill="1" applyBorder="1" applyAlignment="1">
      <alignment horizontal="center" vertical="top" wrapText="1"/>
    </xf>
    <xf numFmtId="17" fontId="15" fillId="3" borderId="1" xfId="0" applyNumberFormat="1" applyFont="1" applyFill="1" applyBorder="1"/>
    <xf numFmtId="0" fontId="15" fillId="3" borderId="1" xfId="0" applyFont="1" applyFill="1" applyBorder="1"/>
    <xf numFmtId="0" fontId="15" fillId="3" borderId="1" xfId="0" applyFont="1" applyFill="1" applyBorder="1" applyAlignment="1">
      <alignment horizontal="center" vertical="top" wrapText="1"/>
    </xf>
    <xf numFmtId="0" fontId="23" fillId="4" borderId="0" xfId="0" applyFont="1" applyFill="1" applyAlignment="1">
      <alignment horizontal="left" vertical="center" wrapText="1" indent="2"/>
    </xf>
    <xf numFmtId="17" fontId="13" fillId="4" borderId="0" xfId="0" applyNumberFormat="1" applyFont="1" applyFill="1" applyAlignment="1">
      <alignment horizontal="center" vertical="center" wrapText="1"/>
    </xf>
    <xf numFmtId="0" fontId="20" fillId="4" borderId="0" xfId="0" applyFont="1" applyFill="1"/>
    <xf numFmtId="0" fontId="12" fillId="4" borderId="0" xfId="0" applyFont="1" applyFill="1"/>
    <xf numFmtId="0" fontId="4" fillId="4" borderId="0" xfId="0" applyFont="1" applyFill="1" applyAlignment="1">
      <alignment horizontal="center" vertical="center" wrapText="1"/>
    </xf>
    <xf numFmtId="0" fontId="3" fillId="4" borderId="0" xfId="0" applyFont="1" applyFill="1" applyAlignment="1">
      <alignment horizontal="center"/>
    </xf>
    <xf numFmtId="0" fontId="13" fillId="3" borderId="0" xfId="0" applyFont="1" applyFill="1" applyAlignment="1">
      <alignment horizontal="left" vertical="top" wrapText="1" indent="2"/>
    </xf>
    <xf numFmtId="0" fontId="15" fillId="3" borderId="0" xfId="0" applyFont="1" applyFill="1" applyAlignment="1">
      <alignment horizontal="left" vertical="top" wrapText="1" indent="2"/>
    </xf>
    <xf numFmtId="9" fontId="15" fillId="3" borderId="0" xfId="0" applyNumberFormat="1" applyFont="1" applyFill="1" applyAlignment="1">
      <alignment horizontal="left" vertical="top" wrapText="1" indent="2"/>
    </xf>
    <xf numFmtId="0" fontId="13" fillId="4" borderId="0" xfId="0" applyFont="1" applyFill="1" applyAlignment="1">
      <alignment vertical="center" wrapText="1"/>
    </xf>
    <xf numFmtId="17" fontId="13" fillId="3" borderId="1" xfId="0" applyNumberFormat="1" applyFont="1" applyFill="1" applyBorder="1" applyAlignment="1">
      <alignment horizontal="center" wrapText="1"/>
    </xf>
    <xf numFmtId="17" fontId="13" fillId="2" borderId="1" xfId="0" applyNumberFormat="1" applyFont="1" applyFill="1" applyBorder="1" applyAlignment="1">
      <alignment horizontal="center" wrapText="1"/>
    </xf>
    <xf numFmtId="0" fontId="15" fillId="4" borderId="0" xfId="0" applyFont="1" applyFill="1" applyAlignment="1">
      <alignment vertical="center" wrapText="1"/>
    </xf>
    <xf numFmtId="0" fontId="15" fillId="4" borderId="0" xfId="0" applyFont="1" applyFill="1" applyAlignment="1">
      <alignment horizontal="center"/>
    </xf>
    <xf numFmtId="0" fontId="2" fillId="4" borderId="0" xfId="0" applyFont="1" applyFill="1"/>
    <xf numFmtId="0" fontId="15" fillId="0" borderId="0" xfId="0" applyFont="1"/>
    <xf numFmtId="0" fontId="15" fillId="4" borderId="0" xfId="0" applyFont="1" applyFill="1" applyAlignment="1">
      <alignment horizontal="left" vertical="center" wrapText="1"/>
    </xf>
    <xf numFmtId="0" fontId="24" fillId="0" borderId="0" xfId="0" applyFont="1" applyAlignment="1">
      <alignment horizontal="left" vertical="center" wrapText="1"/>
    </xf>
    <xf numFmtId="0" fontId="14" fillId="0" borderId="0" xfId="0" applyFont="1" applyAlignment="1">
      <alignment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shrinkToFit="1"/>
    </xf>
    <xf numFmtId="0" fontId="20" fillId="0" borderId="0" xfId="0" applyFont="1" applyAlignment="1">
      <alignment vertical="center" wrapText="1"/>
    </xf>
    <xf numFmtId="0" fontId="27" fillId="0" borderId="0" xfId="0" applyFont="1" applyAlignment="1">
      <alignment wrapText="1"/>
    </xf>
    <xf numFmtId="0" fontId="13" fillId="4" borderId="0" xfId="0" applyFont="1" applyFill="1" applyAlignment="1">
      <alignment horizontal="center" vertical="center" wrapText="1"/>
    </xf>
    <xf numFmtId="0" fontId="14" fillId="4" borderId="0" xfId="0" applyFont="1" applyFill="1" applyAlignment="1">
      <alignment horizontal="center" vertical="center" wrapText="1"/>
    </xf>
    <xf numFmtId="0" fontId="13" fillId="4" borderId="0" xfId="0" applyFont="1" applyFill="1" applyAlignment="1">
      <alignment horizontal="center" vertical="center" wrapText="1" shrinkToFit="1"/>
    </xf>
    <xf numFmtId="0" fontId="14" fillId="4" borderId="0" xfId="0" applyFont="1" applyFill="1" applyAlignment="1">
      <alignment horizontal="center" vertical="center" wrapText="1" shrinkToFit="1"/>
    </xf>
    <xf numFmtId="0" fontId="23" fillId="4" borderId="0" xfId="0" applyFont="1" applyFill="1" applyAlignment="1">
      <alignment horizontal="center" vertical="center" wrapText="1"/>
    </xf>
    <xf numFmtId="0" fontId="23" fillId="4" borderId="0" xfId="0" applyFont="1" applyFill="1" applyAlignment="1">
      <alignment horizontal="center" vertical="center" wrapText="1" shrinkToFit="1"/>
    </xf>
    <xf numFmtId="1" fontId="23" fillId="3"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1" fontId="22" fillId="3" borderId="1" xfId="0" applyNumberFormat="1" applyFont="1" applyFill="1" applyBorder="1" applyAlignment="1">
      <alignment horizontal="center" vertical="center" wrapText="1"/>
    </xf>
    <xf numFmtId="17" fontId="2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shrinkToFit="1"/>
    </xf>
    <xf numFmtId="0" fontId="7" fillId="0" borderId="0" xfId="1" applyFont="1" applyAlignment="1">
      <alignment horizontal="left" vertical="center" wrapText="1"/>
    </xf>
    <xf numFmtId="0" fontId="0" fillId="0" borderId="0" xfId="0" applyAlignment="1">
      <alignment wrapText="1"/>
    </xf>
    <xf numFmtId="0" fontId="4" fillId="0" borderId="0" xfId="0" applyFont="1" applyAlignment="1">
      <alignment horizontal="left" vertical="center" wrapText="1"/>
    </xf>
    <xf numFmtId="0" fontId="13" fillId="3" borderId="1" xfId="0" applyFont="1" applyFill="1" applyBorder="1" applyAlignment="1">
      <alignment horizontal="center" vertical="center" wrapText="1"/>
    </xf>
    <xf numFmtId="0" fontId="3" fillId="0" borderId="0" xfId="0" applyFont="1" applyAlignment="1">
      <alignment wrapText="1"/>
    </xf>
    <xf numFmtId="0" fontId="6" fillId="0" borderId="0" xfId="0" applyFont="1" applyAlignment="1">
      <alignment horizontal="center" wrapText="1"/>
    </xf>
    <xf numFmtId="0" fontId="3" fillId="0" borderId="0" xfId="0" applyFont="1" applyAlignment="1">
      <alignment horizontal="center" wrapText="1"/>
    </xf>
    <xf numFmtId="0" fontId="5" fillId="0" borderId="0" xfId="0" applyFont="1" applyAlignment="1">
      <alignment horizontal="center" wrapText="1"/>
    </xf>
    <xf numFmtId="15" fontId="13" fillId="4" borderId="0" xfId="0" applyNumberFormat="1"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644235"/>
      <color rgb="FFA9A39C"/>
      <color rgb="FFD9C476"/>
      <color rgb="FFAEC281"/>
      <color rgb="FF273533"/>
      <color rgb="FFF67B50"/>
      <color rgb="FF7C6A37"/>
      <color rgb="FFB9A787"/>
      <color rgb="FFA82810"/>
      <color rgb="FFF0C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althingi.is/lagas/nuna/2003076.html" TargetMode="External"/><Relationship Id="rId2" Type="http://schemas.openxmlformats.org/officeDocument/2006/relationships/hyperlink" Target="https://island.is/reglugerdir/nr/1450-2021" TargetMode="External"/><Relationship Id="rId1" Type="http://schemas.openxmlformats.org/officeDocument/2006/relationships/hyperlink" Target="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EE08-8C13-48FB-8CFB-FB5AAC431AFB}">
  <dimension ref="A1:N18"/>
  <sheetViews>
    <sheetView topLeftCell="A12" workbookViewId="0">
      <selection activeCell="O5" sqref="O5"/>
    </sheetView>
  </sheetViews>
  <sheetFormatPr defaultColWidth="14" defaultRowHeight="12.75" x14ac:dyDescent="0.2"/>
  <cols>
    <col min="1" max="1" width="29.28515625" style="2" customWidth="1"/>
    <col min="2" max="2" width="6" style="2" bestFit="1" customWidth="1"/>
    <col min="3" max="3" width="6.5703125" style="7" bestFit="1" customWidth="1"/>
    <col min="4" max="4" width="6.28515625" style="4" bestFit="1" customWidth="1"/>
    <col min="5" max="5" width="6" style="4" bestFit="1" customWidth="1"/>
    <col min="6" max="6" width="6" style="2" bestFit="1" customWidth="1"/>
    <col min="7" max="7" width="5.7109375" style="4" bestFit="1" customWidth="1"/>
    <col min="8" max="8" width="6.28515625" style="4" bestFit="1" customWidth="1"/>
    <col min="9" max="9" width="6" style="2" bestFit="1" customWidth="1"/>
    <col min="10" max="10" width="6" style="4" bestFit="1" customWidth="1"/>
    <col min="11" max="11" width="5.7109375" style="2" bestFit="1" customWidth="1"/>
    <col min="12" max="12" width="6.28515625" style="2" bestFit="1" customWidth="1"/>
    <col min="13" max="13" width="6" style="2" bestFit="1" customWidth="1"/>
    <col min="14" max="14" width="5.140625" style="2" customWidth="1"/>
    <col min="15" max="16384" width="14" style="2"/>
  </cols>
  <sheetData>
    <row r="1" spans="1:14" ht="30.75" customHeight="1" x14ac:dyDescent="0.2">
      <c r="A1" s="14"/>
      <c r="B1" s="78" t="s">
        <v>0</v>
      </c>
      <c r="C1" s="78"/>
      <c r="D1" s="78"/>
      <c r="E1" s="78"/>
      <c r="F1" s="78" t="s">
        <v>1</v>
      </c>
      <c r="G1" s="78"/>
      <c r="H1" s="78"/>
      <c r="I1" s="78"/>
      <c r="J1" s="79" t="s">
        <v>2</v>
      </c>
      <c r="K1" s="79"/>
      <c r="L1" s="79"/>
      <c r="M1" s="79"/>
      <c r="N1" s="41"/>
    </row>
    <row r="2" spans="1:14" x14ac:dyDescent="0.2">
      <c r="A2" s="14"/>
      <c r="B2" s="15">
        <v>45170</v>
      </c>
      <c r="C2" s="16">
        <v>44958</v>
      </c>
      <c r="D2" s="16">
        <v>44774</v>
      </c>
      <c r="E2" s="16">
        <v>44531</v>
      </c>
      <c r="F2" s="15">
        <v>45170</v>
      </c>
      <c r="G2" s="16">
        <v>44958</v>
      </c>
      <c r="H2" s="16">
        <v>44774</v>
      </c>
      <c r="I2" s="16">
        <v>44531</v>
      </c>
      <c r="J2" s="15">
        <v>45170</v>
      </c>
      <c r="K2" s="16">
        <v>44958</v>
      </c>
      <c r="L2" s="16">
        <v>44774</v>
      </c>
      <c r="M2" s="16">
        <v>44531</v>
      </c>
      <c r="N2" s="41"/>
    </row>
    <row r="3" spans="1:14" ht="15.75" x14ac:dyDescent="0.2">
      <c r="A3" s="42" t="s">
        <v>3</v>
      </c>
      <c r="B3" s="17"/>
      <c r="C3" s="54">
        <v>0</v>
      </c>
      <c r="D3" s="18">
        <v>2</v>
      </c>
      <c r="E3" s="18">
        <v>7</v>
      </c>
      <c r="F3" s="17"/>
      <c r="G3" s="18">
        <v>0</v>
      </c>
      <c r="H3" s="18">
        <v>34</v>
      </c>
      <c r="I3" s="18">
        <v>49.25</v>
      </c>
      <c r="J3" s="17"/>
      <c r="K3" s="18">
        <v>0</v>
      </c>
      <c r="L3" s="18">
        <v>0</v>
      </c>
      <c r="M3" s="18">
        <v>1</v>
      </c>
      <c r="N3" s="41"/>
    </row>
    <row r="4" spans="1:14" ht="15.75" x14ac:dyDescent="0.2">
      <c r="A4" s="42" t="s">
        <v>4</v>
      </c>
      <c r="B4" s="17">
        <v>0</v>
      </c>
      <c r="C4" s="54">
        <v>0</v>
      </c>
      <c r="D4" s="18">
        <v>0</v>
      </c>
      <c r="E4" s="18">
        <v>0</v>
      </c>
      <c r="F4" s="17">
        <v>0</v>
      </c>
      <c r="G4" s="18">
        <v>0</v>
      </c>
      <c r="H4" s="18">
        <v>0</v>
      </c>
      <c r="I4" s="18">
        <v>0</v>
      </c>
      <c r="J4" s="17">
        <v>0</v>
      </c>
      <c r="K4" s="18">
        <v>0</v>
      </c>
      <c r="L4" s="18">
        <v>0</v>
      </c>
      <c r="M4" s="18">
        <v>0</v>
      </c>
      <c r="N4" s="41"/>
    </row>
    <row r="5" spans="1:14" ht="15.75" x14ac:dyDescent="0.2">
      <c r="A5" s="42" t="s">
        <v>5</v>
      </c>
      <c r="B5" s="17"/>
      <c r="C5" s="54">
        <v>18</v>
      </c>
      <c r="D5" s="18">
        <v>11</v>
      </c>
      <c r="E5" s="18">
        <v>13</v>
      </c>
      <c r="F5" s="17"/>
      <c r="G5" s="18">
        <v>39</v>
      </c>
      <c r="H5" s="18">
        <v>70</v>
      </c>
      <c r="I5" s="18">
        <v>76</v>
      </c>
      <c r="J5" s="17"/>
      <c r="K5" s="18">
        <v>2</v>
      </c>
      <c r="L5" s="18">
        <v>2</v>
      </c>
      <c r="M5" s="18">
        <v>11</v>
      </c>
      <c r="N5" s="41"/>
    </row>
    <row r="6" spans="1:14" ht="15.75" x14ac:dyDescent="0.2">
      <c r="A6" s="42" t="s">
        <v>6</v>
      </c>
      <c r="B6" s="17">
        <v>3</v>
      </c>
      <c r="C6" s="54">
        <v>0</v>
      </c>
      <c r="D6" s="18">
        <v>3</v>
      </c>
      <c r="E6" s="18">
        <v>7</v>
      </c>
      <c r="F6" s="17">
        <v>13</v>
      </c>
      <c r="G6" s="18">
        <v>0</v>
      </c>
      <c r="H6" s="18">
        <v>19.7</v>
      </c>
      <c r="I6" s="18">
        <v>40.630000000000003</v>
      </c>
      <c r="J6" s="17">
        <v>0</v>
      </c>
      <c r="K6" s="18">
        <v>0</v>
      </c>
      <c r="L6" s="18">
        <v>0</v>
      </c>
      <c r="M6" s="18">
        <v>1</v>
      </c>
      <c r="N6" s="41"/>
    </row>
    <row r="7" spans="1:14" ht="15.75" x14ac:dyDescent="0.2">
      <c r="A7" s="42" t="s">
        <v>7</v>
      </c>
      <c r="B7" s="17">
        <v>0</v>
      </c>
      <c r="C7" s="54">
        <v>0</v>
      </c>
      <c r="D7" s="18">
        <v>1</v>
      </c>
      <c r="E7" s="18">
        <v>1</v>
      </c>
      <c r="F7" s="17">
        <v>0</v>
      </c>
      <c r="G7" s="18">
        <v>0</v>
      </c>
      <c r="H7" s="18">
        <v>51</v>
      </c>
      <c r="I7" s="18">
        <v>33.799999999999997</v>
      </c>
      <c r="J7" s="17">
        <v>0</v>
      </c>
      <c r="K7" s="18">
        <v>0</v>
      </c>
      <c r="L7" s="18">
        <v>0</v>
      </c>
      <c r="M7" s="18">
        <v>0</v>
      </c>
      <c r="N7" s="41"/>
    </row>
    <row r="8" spans="1:14" ht="15.75" x14ac:dyDescent="0.2">
      <c r="A8" s="42" t="s">
        <v>8</v>
      </c>
      <c r="B8" s="17">
        <v>2</v>
      </c>
      <c r="C8" s="54">
        <v>0</v>
      </c>
      <c r="D8" s="18">
        <v>0</v>
      </c>
      <c r="E8" s="18"/>
      <c r="F8" s="17">
        <v>69</v>
      </c>
      <c r="G8" s="18">
        <v>0</v>
      </c>
      <c r="H8" s="18">
        <v>0</v>
      </c>
      <c r="I8" s="18"/>
      <c r="J8" s="17">
        <v>0</v>
      </c>
      <c r="K8" s="18">
        <v>0</v>
      </c>
      <c r="L8" s="18">
        <v>0</v>
      </c>
      <c r="M8" s="18"/>
      <c r="N8" s="41"/>
    </row>
    <row r="9" spans="1:14" ht="15.75" x14ac:dyDescent="0.2">
      <c r="A9" s="42" t="s">
        <v>9</v>
      </c>
      <c r="B9" s="17"/>
      <c r="C9" s="54">
        <v>0</v>
      </c>
      <c r="D9" s="18"/>
      <c r="E9" s="18">
        <v>4</v>
      </c>
      <c r="F9" s="17"/>
      <c r="G9" s="18">
        <v>0</v>
      </c>
      <c r="H9" s="18"/>
      <c r="I9" s="18">
        <v>33.4</v>
      </c>
      <c r="J9" s="17"/>
      <c r="K9" s="18">
        <v>0</v>
      </c>
      <c r="L9" s="18"/>
      <c r="M9" s="18">
        <v>0</v>
      </c>
      <c r="N9" s="41"/>
    </row>
    <row r="10" spans="1:14" x14ac:dyDescent="0.2">
      <c r="A10" s="43"/>
      <c r="B10" s="43"/>
      <c r="C10" s="43"/>
      <c r="D10" s="43"/>
      <c r="E10" s="43"/>
      <c r="F10" s="43"/>
      <c r="G10" s="43"/>
      <c r="H10" s="43"/>
      <c r="I10" s="43"/>
      <c r="J10" s="43"/>
      <c r="K10" s="43"/>
      <c r="L10" s="43"/>
      <c r="M10" s="43"/>
      <c r="N10" s="41"/>
    </row>
    <row r="11" spans="1:14" x14ac:dyDescent="0.2">
      <c r="A11" s="74"/>
      <c r="B11" s="74"/>
      <c r="C11" s="74"/>
      <c r="D11" s="74"/>
      <c r="E11" s="74"/>
      <c r="F11" s="74"/>
      <c r="G11" s="74"/>
      <c r="H11" s="74"/>
      <c r="I11" s="74"/>
      <c r="J11" s="74"/>
      <c r="K11" s="74"/>
      <c r="L11" s="74"/>
      <c r="M11" s="74"/>
    </row>
    <row r="12" spans="1:14" ht="68.25" customHeight="1" x14ac:dyDescent="0.25">
      <c r="A12" s="76" t="s">
        <v>10</v>
      </c>
      <c r="B12" s="77"/>
      <c r="C12" s="77"/>
      <c r="D12" s="77"/>
      <c r="E12" s="77"/>
      <c r="F12" s="77"/>
      <c r="G12" s="77"/>
      <c r="H12" s="77"/>
      <c r="I12" s="77"/>
      <c r="J12" s="77"/>
      <c r="K12" s="77"/>
      <c r="L12" s="77"/>
      <c r="M12" s="77"/>
    </row>
    <row r="13" spans="1:14" ht="37.5" customHeight="1" x14ac:dyDescent="0.25">
      <c r="A13" s="76" t="s">
        <v>11</v>
      </c>
      <c r="B13" s="77"/>
      <c r="C13" s="77"/>
      <c r="D13" s="77"/>
      <c r="E13" s="77"/>
      <c r="F13" s="77"/>
      <c r="G13" s="77"/>
      <c r="H13" s="77"/>
      <c r="I13" s="77"/>
      <c r="J13" s="77"/>
      <c r="K13" s="77"/>
      <c r="L13" s="77"/>
      <c r="M13" s="77"/>
    </row>
    <row r="14" spans="1:14" ht="140.25" customHeight="1" x14ac:dyDescent="0.25">
      <c r="A14" s="76" t="s">
        <v>12</v>
      </c>
      <c r="B14" s="77"/>
      <c r="C14" s="77"/>
      <c r="D14" s="77"/>
      <c r="E14" s="77"/>
      <c r="F14" s="77"/>
      <c r="G14" s="77"/>
      <c r="H14" s="77"/>
      <c r="I14" s="77"/>
      <c r="J14" s="77"/>
      <c r="K14" s="77"/>
      <c r="L14" s="77"/>
      <c r="M14" s="77"/>
    </row>
    <row r="15" spans="1:14" ht="63" customHeight="1" x14ac:dyDescent="0.25">
      <c r="A15" s="76" t="s">
        <v>13</v>
      </c>
      <c r="B15" s="77"/>
      <c r="C15" s="77"/>
      <c r="D15" s="77"/>
      <c r="E15" s="77"/>
      <c r="F15" s="77"/>
      <c r="G15" s="77"/>
      <c r="H15" s="77"/>
      <c r="I15" s="77"/>
      <c r="J15" s="77"/>
      <c r="K15" s="77"/>
      <c r="L15" s="77"/>
      <c r="M15" s="77"/>
    </row>
    <row r="16" spans="1:14" ht="45.75" customHeight="1" x14ac:dyDescent="0.25">
      <c r="A16" s="76" t="s">
        <v>14</v>
      </c>
      <c r="B16" s="77"/>
      <c r="C16" s="77"/>
      <c r="D16" s="77"/>
      <c r="E16" s="77"/>
      <c r="F16" s="77"/>
      <c r="G16" s="77"/>
      <c r="H16" s="77"/>
      <c r="I16" s="77"/>
      <c r="J16" s="77"/>
      <c r="K16" s="77"/>
      <c r="L16" s="77"/>
      <c r="M16" s="77"/>
    </row>
    <row r="17" spans="1:13" ht="85.5" customHeight="1" x14ac:dyDescent="0.25">
      <c r="A17" s="76" t="s">
        <v>15</v>
      </c>
      <c r="B17" s="77"/>
      <c r="C17" s="77"/>
      <c r="D17" s="77"/>
      <c r="E17" s="77"/>
      <c r="F17" s="77"/>
      <c r="G17" s="77"/>
      <c r="H17" s="77"/>
      <c r="I17" s="77"/>
      <c r="J17" s="77"/>
      <c r="K17" s="77"/>
      <c r="L17" s="77"/>
      <c r="M17" s="77"/>
    </row>
    <row r="18" spans="1:13" ht="85.5" customHeight="1" x14ac:dyDescent="0.25">
      <c r="A18" s="76" t="s">
        <v>16</v>
      </c>
      <c r="B18" s="77"/>
      <c r="C18" s="77"/>
      <c r="D18" s="77"/>
      <c r="E18" s="77"/>
      <c r="F18" s="77"/>
      <c r="G18" s="77"/>
      <c r="H18" s="77"/>
      <c r="I18" s="77"/>
      <c r="J18" s="77"/>
      <c r="K18" s="77"/>
      <c r="L18" s="77"/>
      <c r="M18" s="77"/>
    </row>
  </sheetData>
  <mergeCells count="10">
    <mergeCell ref="A15:M15"/>
    <mergeCell ref="A16:M16"/>
    <mergeCell ref="A17:M17"/>
    <mergeCell ref="A18:M18"/>
    <mergeCell ref="B1:E1"/>
    <mergeCell ref="F1:I1"/>
    <mergeCell ref="J1:M1"/>
    <mergeCell ref="A12:M12"/>
    <mergeCell ref="A13:M13"/>
    <mergeCell ref="A14:M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FD573-C3BE-48A1-B7AE-A7C2B1478BA9}">
  <dimension ref="A1:E11"/>
  <sheetViews>
    <sheetView tabSelected="1" workbookViewId="0">
      <selection activeCell="I13" sqref="I13"/>
    </sheetView>
  </sheetViews>
  <sheetFormatPr defaultColWidth="14.85546875" defaultRowHeight="12.75" x14ac:dyDescent="0.2"/>
  <cols>
    <col min="1" max="1" width="3.140625" style="2" customWidth="1"/>
    <col min="2" max="2" width="18.42578125" style="2" bestFit="1" customWidth="1"/>
    <col min="3" max="3" width="10" style="2" bestFit="1" customWidth="1"/>
    <col min="4" max="4" width="14.42578125" style="2" customWidth="1"/>
    <col min="5" max="5" width="5.42578125" style="2" customWidth="1"/>
    <col min="6" max="16384" width="14.85546875" style="2"/>
  </cols>
  <sheetData>
    <row r="1" spans="1:5" ht="38.25" x14ac:dyDescent="0.2">
      <c r="A1" s="41"/>
      <c r="B1" s="60"/>
      <c r="C1" s="14" t="s">
        <v>0</v>
      </c>
      <c r="D1" s="14" t="s">
        <v>74</v>
      </c>
      <c r="E1" s="41"/>
    </row>
    <row r="2" spans="1:5" ht="51" x14ac:dyDescent="0.2">
      <c r="A2" s="41"/>
      <c r="B2" s="37" t="s">
        <v>75</v>
      </c>
      <c r="C2" s="37">
        <v>3701</v>
      </c>
      <c r="D2" s="37">
        <v>947</v>
      </c>
      <c r="E2" s="41"/>
    </row>
    <row r="3" spans="1:5" x14ac:dyDescent="0.2">
      <c r="A3" s="41"/>
      <c r="B3" s="43"/>
      <c r="C3" s="43"/>
      <c r="D3" s="43"/>
      <c r="E3" s="41"/>
    </row>
    <row r="4" spans="1:5" x14ac:dyDescent="0.2">
      <c r="A4" s="41"/>
      <c r="B4" s="43"/>
      <c r="C4" s="43"/>
      <c r="D4" s="43"/>
      <c r="E4" s="41"/>
    </row>
    <row r="5" spans="1:5" x14ac:dyDescent="0.2">
      <c r="A5" s="41"/>
      <c r="B5" s="65" t="s">
        <v>76</v>
      </c>
      <c r="C5" s="65" t="s">
        <v>77</v>
      </c>
      <c r="D5" s="43"/>
      <c r="E5" s="41"/>
    </row>
    <row r="6" spans="1:5" x14ac:dyDescent="0.2">
      <c r="A6" s="41"/>
      <c r="B6" s="66" t="s">
        <v>78</v>
      </c>
      <c r="C6" s="67">
        <v>0.3</v>
      </c>
      <c r="D6" s="43"/>
      <c r="E6" s="41"/>
    </row>
    <row r="7" spans="1:5" x14ac:dyDescent="0.2">
      <c r="A7" s="41"/>
      <c r="B7" s="66" t="s">
        <v>79</v>
      </c>
      <c r="C7" s="67">
        <v>0.28999999999999998</v>
      </c>
      <c r="D7" s="43"/>
      <c r="E7" s="41"/>
    </row>
    <row r="8" spans="1:5" x14ac:dyDescent="0.2">
      <c r="A8" s="41"/>
      <c r="B8" s="66" t="s">
        <v>80</v>
      </c>
      <c r="C8" s="67">
        <v>0.17</v>
      </c>
      <c r="D8" s="43"/>
      <c r="E8" s="41"/>
    </row>
    <row r="9" spans="1:5" x14ac:dyDescent="0.2">
      <c r="A9" s="41"/>
      <c r="B9" s="66" t="s">
        <v>81</v>
      </c>
      <c r="C9" s="67">
        <v>0.12</v>
      </c>
      <c r="D9" s="43"/>
      <c r="E9" s="41"/>
    </row>
    <row r="10" spans="1:5" x14ac:dyDescent="0.2">
      <c r="A10" s="41"/>
      <c r="B10" s="66" t="s">
        <v>82</v>
      </c>
      <c r="C10" s="67">
        <v>0.11</v>
      </c>
      <c r="D10" s="43"/>
      <c r="E10" s="41"/>
    </row>
    <row r="11" spans="1:5" x14ac:dyDescent="0.2">
      <c r="A11" s="41"/>
      <c r="B11" s="41"/>
      <c r="C11" s="41"/>
      <c r="D11" s="41"/>
      <c r="E11"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D1857-5768-4D8C-B424-2C9389CE3CE5}">
  <dimension ref="A1:M14"/>
  <sheetViews>
    <sheetView workbookViewId="0">
      <selection activeCell="B33" sqref="B33"/>
    </sheetView>
  </sheetViews>
  <sheetFormatPr defaultColWidth="9.140625" defaultRowHeight="12.75" x14ac:dyDescent="0.2"/>
  <cols>
    <col min="1" max="1" width="15.140625" style="2" bestFit="1" customWidth="1"/>
    <col min="2" max="2" width="6" style="2" bestFit="1" customWidth="1"/>
    <col min="3" max="3" width="5.7109375" style="8" bestFit="1" customWidth="1"/>
    <col min="4" max="4" width="6.28515625" style="4" bestFit="1" customWidth="1"/>
    <col min="5" max="5" width="6" style="4" bestFit="1" customWidth="1"/>
    <col min="6" max="6" width="6" style="8" bestFit="1" customWidth="1"/>
    <col min="7" max="7" width="8.85546875" style="4" bestFit="1" customWidth="1"/>
    <col min="8" max="8" width="6.28515625" style="4" bestFit="1" customWidth="1"/>
    <col min="9" max="9" width="8.85546875" style="2" bestFit="1" customWidth="1"/>
    <col min="10" max="10" width="6" style="4" bestFit="1" customWidth="1"/>
    <col min="11" max="11" width="5.7109375" style="2" bestFit="1" customWidth="1"/>
    <col min="12" max="12" width="6.28515625" style="2" bestFit="1" customWidth="1"/>
    <col min="13" max="13" width="6" style="2" bestFit="1" customWidth="1"/>
    <col min="14" max="14" width="13" style="2" bestFit="1" customWidth="1"/>
    <col min="15" max="16384" width="9.140625" style="2"/>
  </cols>
  <sheetData>
    <row r="1" spans="1:13" ht="30.75" customHeight="1" x14ac:dyDescent="0.2">
      <c r="A1" s="14"/>
      <c r="B1" s="82" t="s">
        <v>0</v>
      </c>
      <c r="C1" s="83"/>
      <c r="D1" s="83"/>
      <c r="E1" s="83"/>
      <c r="F1" s="82" t="s">
        <v>1</v>
      </c>
      <c r="G1" s="83"/>
      <c r="H1" s="83"/>
      <c r="I1" s="83"/>
      <c r="J1" s="84" t="s">
        <v>2</v>
      </c>
      <c r="K1" s="85"/>
      <c r="L1" s="85"/>
      <c r="M1" s="85"/>
    </row>
    <row r="2" spans="1:13" x14ac:dyDescent="0.2">
      <c r="A2" s="14"/>
      <c r="B2" s="15">
        <v>45170</v>
      </c>
      <c r="C2" s="16">
        <v>44958</v>
      </c>
      <c r="D2" s="16">
        <v>44774</v>
      </c>
      <c r="E2" s="16">
        <v>44531</v>
      </c>
      <c r="F2" s="15">
        <v>45170</v>
      </c>
      <c r="G2" s="16">
        <v>44958</v>
      </c>
      <c r="H2" s="16">
        <v>44774</v>
      </c>
      <c r="I2" s="16">
        <v>44531</v>
      </c>
      <c r="J2" s="15">
        <v>45170</v>
      </c>
      <c r="K2" s="16">
        <v>44958</v>
      </c>
      <c r="L2" s="16">
        <v>44774</v>
      </c>
      <c r="M2" s="16">
        <v>44531</v>
      </c>
    </row>
    <row r="3" spans="1:13" x14ac:dyDescent="0.2">
      <c r="A3" s="75" t="s">
        <v>17</v>
      </c>
      <c r="B3" s="17">
        <v>0</v>
      </c>
      <c r="C3" s="54">
        <v>0</v>
      </c>
      <c r="D3" s="18"/>
      <c r="E3" s="18">
        <v>0</v>
      </c>
      <c r="F3" s="17"/>
      <c r="G3" s="18"/>
      <c r="H3" s="18">
        <v>0</v>
      </c>
      <c r="I3" s="18">
        <v>0</v>
      </c>
      <c r="J3" s="17"/>
      <c r="K3" s="18">
        <v>0</v>
      </c>
      <c r="L3" s="18"/>
      <c r="M3" s="18"/>
    </row>
    <row r="4" spans="1:13" x14ac:dyDescent="0.2">
      <c r="A4" s="75" t="s">
        <v>18</v>
      </c>
      <c r="B4" s="17"/>
      <c r="C4" s="54"/>
      <c r="D4" s="18"/>
      <c r="E4" s="18"/>
      <c r="F4" s="17"/>
      <c r="G4" s="18" t="s">
        <v>19</v>
      </c>
      <c r="H4" s="18"/>
      <c r="I4" s="18" t="s">
        <v>19</v>
      </c>
      <c r="J4" s="17"/>
      <c r="K4" s="18">
        <v>0</v>
      </c>
      <c r="L4" s="18"/>
      <c r="M4" s="18"/>
    </row>
    <row r="5" spans="1:13" x14ac:dyDescent="0.2">
      <c r="A5" s="75" t="s">
        <v>84</v>
      </c>
      <c r="B5" s="17">
        <v>10</v>
      </c>
      <c r="C5" s="54">
        <v>10</v>
      </c>
      <c r="D5" s="18">
        <v>31</v>
      </c>
      <c r="E5" s="18">
        <v>38</v>
      </c>
      <c r="F5" s="17"/>
      <c r="G5" s="18"/>
      <c r="H5" s="18"/>
      <c r="I5" s="18"/>
      <c r="J5" s="17"/>
      <c r="K5" s="18"/>
      <c r="L5" s="18"/>
      <c r="M5" s="18"/>
    </row>
    <row r="6" spans="1:13" x14ac:dyDescent="0.2">
      <c r="A6" s="75" t="s">
        <v>20</v>
      </c>
      <c r="B6" s="17">
        <v>7</v>
      </c>
      <c r="C6" s="54">
        <v>4</v>
      </c>
      <c r="D6" s="18">
        <v>18</v>
      </c>
      <c r="E6" s="18">
        <v>23</v>
      </c>
      <c r="F6" s="17"/>
      <c r="G6" s="18">
        <v>89</v>
      </c>
      <c r="H6" s="18">
        <v>89</v>
      </c>
      <c r="I6" s="18">
        <v>49</v>
      </c>
      <c r="J6" s="17"/>
      <c r="K6" s="18">
        <v>3</v>
      </c>
      <c r="L6" s="18">
        <v>6</v>
      </c>
      <c r="M6" s="18">
        <v>1</v>
      </c>
    </row>
    <row r="7" spans="1:13" x14ac:dyDescent="0.2">
      <c r="A7" s="75" t="s">
        <v>21</v>
      </c>
      <c r="B7" s="17">
        <v>3</v>
      </c>
      <c r="C7" s="54">
        <v>6</v>
      </c>
      <c r="D7" s="18">
        <v>13</v>
      </c>
      <c r="E7" s="18">
        <v>13</v>
      </c>
      <c r="F7" s="17"/>
      <c r="G7" s="18">
        <v>95</v>
      </c>
      <c r="H7" s="18">
        <v>87</v>
      </c>
      <c r="I7" s="18">
        <v>67</v>
      </c>
      <c r="J7" s="17"/>
      <c r="K7" s="18">
        <v>4</v>
      </c>
      <c r="L7" s="18">
        <v>5</v>
      </c>
      <c r="M7" s="18">
        <v>4</v>
      </c>
    </row>
    <row r="8" spans="1:13" x14ac:dyDescent="0.2">
      <c r="A8" s="75" t="s">
        <v>22</v>
      </c>
      <c r="B8" s="17"/>
      <c r="C8" s="54"/>
      <c r="D8" s="18"/>
      <c r="E8" s="18">
        <v>2</v>
      </c>
      <c r="F8" s="17"/>
      <c r="G8" s="18"/>
      <c r="H8" s="18"/>
      <c r="I8" s="18">
        <v>202</v>
      </c>
      <c r="J8" s="17"/>
      <c r="K8" s="18"/>
      <c r="L8" s="18"/>
      <c r="M8" s="18">
        <v>2</v>
      </c>
    </row>
    <row r="9" spans="1:13" x14ac:dyDescent="0.2">
      <c r="A9" s="43"/>
      <c r="B9" s="43"/>
      <c r="C9" s="43"/>
      <c r="D9" s="43"/>
      <c r="E9" s="43"/>
      <c r="F9" s="43"/>
      <c r="G9" s="43"/>
      <c r="H9" s="43"/>
      <c r="I9" s="43"/>
      <c r="J9" s="43"/>
      <c r="K9" s="43"/>
      <c r="L9" s="43"/>
      <c r="M9" s="43"/>
    </row>
    <row r="10" spans="1:13" x14ac:dyDescent="0.2">
      <c r="A10" s="80" t="s">
        <v>23</v>
      </c>
      <c r="B10" s="81"/>
      <c r="C10" s="81"/>
      <c r="D10" s="81"/>
      <c r="E10" s="81"/>
      <c r="F10" s="81"/>
      <c r="G10" s="81"/>
      <c r="H10" s="81"/>
      <c r="I10" s="81"/>
      <c r="J10" s="81"/>
      <c r="K10" s="81"/>
      <c r="L10" s="81"/>
      <c r="M10" s="81"/>
    </row>
    <row r="11" spans="1:13" ht="27.6" customHeight="1" x14ac:dyDescent="0.2">
      <c r="A11" s="80" t="s">
        <v>24</v>
      </c>
      <c r="B11" s="81"/>
      <c r="C11" s="81"/>
      <c r="D11" s="81"/>
      <c r="E11" s="81"/>
      <c r="F11" s="81"/>
      <c r="G11" s="81"/>
      <c r="H11" s="81"/>
      <c r="I11" s="81"/>
      <c r="J11" s="81"/>
      <c r="K11" s="81"/>
      <c r="L11" s="81"/>
      <c r="M11" s="81"/>
    </row>
    <row r="12" spans="1:13" ht="26.1" customHeight="1" x14ac:dyDescent="0.2">
      <c r="A12" s="80" t="s">
        <v>85</v>
      </c>
      <c r="B12" s="81"/>
      <c r="C12" s="81"/>
      <c r="D12" s="81"/>
      <c r="E12" s="81"/>
      <c r="F12" s="81"/>
      <c r="G12" s="81"/>
      <c r="H12" s="81"/>
      <c r="I12" s="81"/>
      <c r="J12" s="81"/>
      <c r="K12" s="81"/>
      <c r="L12" s="81"/>
      <c r="M12" s="81"/>
    </row>
    <row r="13" spans="1:13" x14ac:dyDescent="0.2">
      <c r="A13" s="74"/>
      <c r="B13" s="74"/>
      <c r="C13" s="74"/>
      <c r="D13" s="74"/>
      <c r="E13" s="74"/>
      <c r="F13" s="74"/>
      <c r="G13" s="74"/>
      <c r="H13" s="74"/>
      <c r="I13" s="74"/>
      <c r="J13" s="74"/>
      <c r="K13" s="74"/>
      <c r="L13" s="74"/>
      <c r="M13" s="74"/>
    </row>
    <row r="14" spans="1:13" x14ac:dyDescent="0.2">
      <c r="A14" s="74"/>
      <c r="B14" s="74"/>
      <c r="C14" s="74"/>
      <c r="D14" s="74"/>
      <c r="E14" s="74"/>
      <c r="F14" s="74"/>
      <c r="G14" s="74"/>
      <c r="H14" s="74"/>
      <c r="I14" s="74"/>
      <c r="J14" s="74"/>
      <c r="K14" s="74"/>
      <c r="L14" s="74"/>
      <c r="M14" s="74"/>
    </row>
  </sheetData>
  <mergeCells count="6">
    <mergeCell ref="A12:M12"/>
    <mergeCell ref="B1:E1"/>
    <mergeCell ref="F1:I1"/>
    <mergeCell ref="J1:M1"/>
    <mergeCell ref="A10:M10"/>
    <mergeCell ref="A11:M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C6D2-78BF-47F7-86D3-BF5A7BCA2AE1}">
  <dimension ref="A1:K9"/>
  <sheetViews>
    <sheetView zoomScaleNormal="100" workbookViewId="0">
      <selection activeCell="F27" sqref="F27"/>
    </sheetView>
  </sheetViews>
  <sheetFormatPr defaultColWidth="27" defaultRowHeight="15" x14ac:dyDescent="0.25"/>
  <cols>
    <col min="1" max="1" width="21.7109375" style="1" bestFit="1" customWidth="1"/>
    <col min="2" max="7" width="5.42578125" style="1" bestFit="1" customWidth="1"/>
    <col min="8" max="8" width="7.42578125" style="1" bestFit="1" customWidth="1"/>
    <col min="9" max="9" width="6" style="1" bestFit="1" customWidth="1"/>
    <col min="10" max="10" width="6" style="1" customWidth="1"/>
    <col min="11" max="11" width="3.42578125" style="1" customWidth="1"/>
    <col min="12" max="16384" width="27" style="1"/>
  </cols>
  <sheetData>
    <row r="1" spans="1:11" x14ac:dyDescent="0.25">
      <c r="A1" s="73"/>
      <c r="B1" s="73"/>
      <c r="C1" s="73"/>
      <c r="D1" s="73"/>
      <c r="E1" s="73"/>
      <c r="F1" s="73"/>
      <c r="G1" s="73"/>
      <c r="H1" s="73"/>
      <c r="I1" s="73"/>
      <c r="J1" s="73"/>
      <c r="K1" s="73"/>
    </row>
    <row r="2" spans="1:11" x14ac:dyDescent="0.25">
      <c r="A2" s="21" t="s">
        <v>25</v>
      </c>
      <c r="B2" s="25" t="s">
        <v>26</v>
      </c>
      <c r="C2" s="28">
        <v>2022</v>
      </c>
      <c r="D2" s="28">
        <v>2021</v>
      </c>
      <c r="E2" s="28">
        <v>2020</v>
      </c>
      <c r="F2" s="28">
        <v>2019</v>
      </c>
      <c r="G2" s="28">
        <v>2018</v>
      </c>
      <c r="H2" s="28">
        <v>2017</v>
      </c>
      <c r="I2" s="28">
        <v>2016</v>
      </c>
      <c r="J2" s="28">
        <v>2015</v>
      </c>
      <c r="K2" s="73"/>
    </row>
    <row r="3" spans="1:11" x14ac:dyDescent="0.25">
      <c r="A3" s="22" t="s">
        <v>27</v>
      </c>
      <c r="B3" s="26">
        <v>5</v>
      </c>
      <c r="C3" s="29">
        <v>20</v>
      </c>
      <c r="D3" s="29">
        <v>20</v>
      </c>
      <c r="E3" s="29">
        <v>21</v>
      </c>
      <c r="F3" s="29">
        <v>20</v>
      </c>
      <c r="G3" s="29">
        <v>16</v>
      </c>
      <c r="H3" s="29">
        <v>14</v>
      </c>
      <c r="I3" s="29">
        <v>17</v>
      </c>
      <c r="J3" s="29">
        <v>7</v>
      </c>
      <c r="K3" s="73"/>
    </row>
    <row r="4" spans="1:11" x14ac:dyDescent="0.25">
      <c r="A4" s="22" t="s">
        <v>28</v>
      </c>
      <c r="B4" s="26">
        <v>74</v>
      </c>
      <c r="C4" s="29">
        <v>124</v>
      </c>
      <c r="D4" s="29">
        <v>115</v>
      </c>
      <c r="E4" s="29">
        <v>102</v>
      </c>
      <c r="F4" s="29">
        <v>94</v>
      </c>
      <c r="G4" s="29">
        <v>99</v>
      </c>
      <c r="H4" s="29">
        <v>97</v>
      </c>
      <c r="I4" s="29">
        <v>75</v>
      </c>
      <c r="J4" s="29">
        <v>74</v>
      </c>
      <c r="K4" s="73"/>
    </row>
    <row r="5" spans="1:11" x14ac:dyDescent="0.25">
      <c r="A5" s="23" t="s">
        <v>29</v>
      </c>
      <c r="B5" s="27"/>
      <c r="C5" s="27"/>
      <c r="D5" s="27"/>
      <c r="E5" s="27"/>
      <c r="F5" s="27"/>
      <c r="G5" s="27"/>
      <c r="H5" s="27"/>
      <c r="I5" s="27"/>
      <c r="J5" s="27"/>
      <c r="K5" s="73"/>
    </row>
    <row r="6" spans="1:11" x14ac:dyDescent="0.25">
      <c r="A6" s="21" t="s">
        <v>30</v>
      </c>
      <c r="B6" s="25" t="s">
        <v>26</v>
      </c>
      <c r="C6" s="28">
        <v>2022</v>
      </c>
      <c r="D6" s="28">
        <v>2021</v>
      </c>
      <c r="E6" s="28">
        <v>2020</v>
      </c>
      <c r="F6" s="28">
        <v>2019</v>
      </c>
      <c r="G6" s="28">
        <v>2018</v>
      </c>
      <c r="H6" s="28">
        <v>2017</v>
      </c>
      <c r="I6" s="28">
        <v>2016</v>
      </c>
      <c r="J6" s="28">
        <v>2015</v>
      </c>
      <c r="K6" s="73"/>
    </row>
    <row r="7" spans="1:11" x14ac:dyDescent="0.25">
      <c r="A7" s="22" t="s">
        <v>27</v>
      </c>
      <c r="B7" s="26">
        <v>46</v>
      </c>
      <c r="C7" s="29">
        <v>82</v>
      </c>
      <c r="D7" s="29">
        <v>161</v>
      </c>
      <c r="E7" s="29">
        <v>63</v>
      </c>
      <c r="F7" s="29">
        <v>88</v>
      </c>
      <c r="G7" s="29">
        <v>54</v>
      </c>
      <c r="H7" s="29">
        <v>44</v>
      </c>
      <c r="I7" s="29">
        <v>73</v>
      </c>
      <c r="J7" s="29">
        <v>65</v>
      </c>
      <c r="K7" s="73"/>
    </row>
    <row r="8" spans="1:11" x14ac:dyDescent="0.25">
      <c r="A8" s="22" t="s">
        <v>28</v>
      </c>
      <c r="B8" s="26">
        <v>79</v>
      </c>
      <c r="C8" s="29">
        <v>120</v>
      </c>
      <c r="D8" s="29">
        <v>134</v>
      </c>
      <c r="E8" s="29">
        <v>104</v>
      </c>
      <c r="F8" s="29">
        <v>100</v>
      </c>
      <c r="G8" s="29">
        <v>90</v>
      </c>
      <c r="H8" s="29">
        <v>108</v>
      </c>
      <c r="I8" s="29">
        <v>86</v>
      </c>
      <c r="J8" s="29">
        <v>109</v>
      </c>
      <c r="K8" s="73"/>
    </row>
    <row r="9" spans="1:11" x14ac:dyDescent="0.25">
      <c r="A9" s="23" t="s">
        <v>29</v>
      </c>
      <c r="B9" s="24"/>
      <c r="C9" s="24"/>
      <c r="D9" s="24"/>
      <c r="E9" s="24"/>
      <c r="F9" s="24"/>
      <c r="G9" s="24"/>
      <c r="H9" s="24"/>
      <c r="I9" s="24"/>
      <c r="J9" s="24"/>
      <c r="K9" s="7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2EBC-5DAF-4450-91DA-260E03E2DDAB}">
  <dimension ref="A1:N9"/>
  <sheetViews>
    <sheetView workbookViewId="0">
      <selection activeCell="A26" sqref="A26:XFD32"/>
    </sheetView>
  </sheetViews>
  <sheetFormatPr defaultColWidth="9.140625" defaultRowHeight="12.75" x14ac:dyDescent="0.2"/>
  <cols>
    <col min="1" max="1" width="24.7109375" style="2" bestFit="1" customWidth="1"/>
    <col min="2" max="2" width="6.28515625" style="2" customWidth="1"/>
    <col min="3" max="3" width="5.7109375" style="2" customWidth="1"/>
    <col min="4" max="4" width="6.28515625" style="4" customWidth="1"/>
    <col min="5" max="5" width="6" style="4" bestFit="1" customWidth="1"/>
    <col min="6" max="6" width="6.28515625" style="2" customWidth="1"/>
    <col min="7" max="7" width="5.85546875" style="4" bestFit="1" customWidth="1"/>
    <col min="8" max="8" width="6.28515625" style="4" bestFit="1" customWidth="1"/>
    <col min="9" max="9" width="6" style="2" bestFit="1" customWidth="1"/>
    <col min="10" max="10" width="6" style="4" bestFit="1" customWidth="1"/>
    <col min="11" max="11" width="5.7109375" style="2" bestFit="1" customWidth="1"/>
    <col min="12" max="12" width="6.28515625" style="2" bestFit="1" customWidth="1"/>
    <col min="13" max="13" width="9.42578125" style="2" customWidth="1"/>
    <col min="14" max="14" width="3.5703125" style="2" customWidth="1"/>
    <col min="15" max="16384" width="9.140625" style="2"/>
  </cols>
  <sheetData>
    <row r="1" spans="1:14" ht="33.950000000000003" customHeight="1" x14ac:dyDescent="0.2">
      <c r="A1" s="30"/>
      <c r="B1" s="86" t="s">
        <v>0</v>
      </c>
      <c r="C1" s="83"/>
      <c r="D1" s="83"/>
      <c r="E1" s="83"/>
      <c r="F1" s="86" t="s">
        <v>31</v>
      </c>
      <c r="G1" s="86"/>
      <c r="H1" s="86"/>
      <c r="I1" s="86"/>
      <c r="J1" s="87" t="s">
        <v>2</v>
      </c>
      <c r="K1" s="87"/>
      <c r="L1" s="87"/>
      <c r="M1" s="87"/>
      <c r="N1" s="41"/>
    </row>
    <row r="2" spans="1:14" ht="15" x14ac:dyDescent="0.2">
      <c r="A2" s="30"/>
      <c r="B2" s="91">
        <v>45139</v>
      </c>
      <c r="C2" s="92"/>
      <c r="D2" s="92"/>
      <c r="E2" s="92"/>
      <c r="F2" s="91">
        <v>45139</v>
      </c>
      <c r="G2" s="92"/>
      <c r="H2" s="92"/>
      <c r="I2" s="92"/>
      <c r="J2" s="91">
        <v>45139</v>
      </c>
      <c r="K2" s="92"/>
      <c r="L2" s="92"/>
      <c r="M2" s="92"/>
      <c r="N2" s="41"/>
    </row>
    <row r="3" spans="1:14" ht="15" x14ac:dyDescent="0.2">
      <c r="A3" s="32" t="s">
        <v>32</v>
      </c>
      <c r="B3" s="90">
        <v>515</v>
      </c>
      <c r="C3" s="89"/>
      <c r="D3" s="89"/>
      <c r="E3" s="89"/>
      <c r="F3" s="93" t="s">
        <v>33</v>
      </c>
      <c r="G3" s="94"/>
      <c r="H3" s="94"/>
      <c r="I3" s="94"/>
      <c r="J3" s="90"/>
      <c r="K3" s="89"/>
      <c r="L3" s="89"/>
      <c r="M3" s="89"/>
      <c r="N3" s="41"/>
    </row>
    <row r="4" spans="1:14" ht="15" x14ac:dyDescent="0.2">
      <c r="A4" s="32" t="s">
        <v>34</v>
      </c>
      <c r="B4" s="90">
        <v>287</v>
      </c>
      <c r="C4" s="89"/>
      <c r="D4" s="89"/>
      <c r="E4" s="89"/>
      <c r="F4" s="93" t="s">
        <v>35</v>
      </c>
      <c r="G4" s="94"/>
      <c r="H4" s="94"/>
      <c r="I4" s="94"/>
      <c r="J4" s="90"/>
      <c r="K4" s="89"/>
      <c r="L4" s="89"/>
      <c r="M4" s="89"/>
      <c r="N4" s="41"/>
    </row>
    <row r="5" spans="1:14" ht="15" x14ac:dyDescent="0.2">
      <c r="A5" s="32" t="s">
        <v>36</v>
      </c>
      <c r="B5" s="90">
        <v>416</v>
      </c>
      <c r="C5" s="89"/>
      <c r="D5" s="89"/>
      <c r="E5" s="89"/>
      <c r="F5" s="93" t="s">
        <v>37</v>
      </c>
      <c r="G5" s="94"/>
      <c r="H5" s="94"/>
      <c r="I5" s="94"/>
      <c r="J5" s="90"/>
      <c r="K5" s="89"/>
      <c r="L5" s="89"/>
      <c r="M5" s="89"/>
      <c r="N5" s="41"/>
    </row>
    <row r="6" spans="1:14" ht="15" x14ac:dyDescent="0.2">
      <c r="A6" s="32" t="s">
        <v>38</v>
      </c>
      <c r="B6" s="90">
        <v>99</v>
      </c>
      <c r="C6" s="89"/>
      <c r="D6" s="89"/>
      <c r="E6" s="89"/>
      <c r="F6" s="93" t="s">
        <v>39</v>
      </c>
      <c r="G6" s="94"/>
      <c r="H6" s="94"/>
      <c r="I6" s="94"/>
      <c r="J6" s="90"/>
      <c r="K6" s="89"/>
      <c r="L6" s="89"/>
      <c r="M6" s="89"/>
      <c r="N6" s="41"/>
    </row>
    <row r="7" spans="1:14" ht="15" x14ac:dyDescent="0.2">
      <c r="A7" s="32" t="s">
        <v>40</v>
      </c>
      <c r="B7" s="90">
        <v>357</v>
      </c>
      <c r="C7" s="89"/>
      <c r="D7" s="89"/>
      <c r="E7" s="89"/>
      <c r="F7" s="93" t="s">
        <v>41</v>
      </c>
      <c r="G7" s="94"/>
      <c r="H7" s="94"/>
      <c r="I7" s="94"/>
      <c r="J7" s="88"/>
      <c r="K7" s="89"/>
      <c r="L7" s="89"/>
      <c r="M7" s="89"/>
      <c r="N7" s="41"/>
    </row>
    <row r="8" spans="1:14" s="3" customFormat="1" ht="28.5" x14ac:dyDescent="0.25">
      <c r="A8" s="31" t="s">
        <v>42</v>
      </c>
      <c r="B8" s="88">
        <f>SUM(B3:E7)</f>
        <v>1674</v>
      </c>
      <c r="C8" s="89"/>
      <c r="D8" s="89"/>
      <c r="E8" s="89"/>
      <c r="F8" s="88"/>
      <c r="G8" s="89"/>
      <c r="H8" s="89"/>
      <c r="I8" s="89"/>
      <c r="J8" s="88">
        <v>1623</v>
      </c>
      <c r="K8" s="89"/>
      <c r="L8" s="89"/>
      <c r="M8" s="89"/>
      <c r="N8" s="33"/>
    </row>
    <row r="9" spans="1:14" s="13" customFormat="1" ht="12" x14ac:dyDescent="0.2">
      <c r="A9" s="61" t="s">
        <v>43</v>
      </c>
      <c r="B9" s="61"/>
      <c r="C9" s="61"/>
      <c r="D9" s="61"/>
      <c r="E9" s="61"/>
      <c r="F9" s="61"/>
      <c r="G9" s="61"/>
      <c r="H9" s="61"/>
      <c r="I9" s="61"/>
      <c r="J9" s="61"/>
      <c r="K9" s="61"/>
      <c r="L9" s="61"/>
      <c r="M9" s="61"/>
      <c r="N9" s="62"/>
    </row>
  </sheetData>
  <mergeCells count="24">
    <mergeCell ref="J7:M7"/>
    <mergeCell ref="J8:M8"/>
    <mergeCell ref="B8:E8"/>
    <mergeCell ref="F3:I3"/>
    <mergeCell ref="F4:I4"/>
    <mergeCell ref="F5:I5"/>
    <mergeCell ref="F6:I6"/>
    <mergeCell ref="F7:I7"/>
    <mergeCell ref="B1:E1"/>
    <mergeCell ref="F1:I1"/>
    <mergeCell ref="J1:M1"/>
    <mergeCell ref="F8:I8"/>
    <mergeCell ref="B7:E7"/>
    <mergeCell ref="F2:I2"/>
    <mergeCell ref="J2:M2"/>
    <mergeCell ref="J3:M3"/>
    <mergeCell ref="J4:M4"/>
    <mergeCell ref="J5:M5"/>
    <mergeCell ref="B2:E2"/>
    <mergeCell ref="B3:E3"/>
    <mergeCell ref="B4:E4"/>
    <mergeCell ref="B5:E5"/>
    <mergeCell ref="B6:E6"/>
    <mergeCell ref="J6:M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EA9E-A96C-4E4E-A438-58613CB95562}">
  <dimension ref="A1:R6"/>
  <sheetViews>
    <sheetView workbookViewId="0">
      <selection activeCell="J14" sqref="J14"/>
    </sheetView>
  </sheetViews>
  <sheetFormatPr defaultColWidth="9.140625" defaultRowHeight="15" x14ac:dyDescent="0.25"/>
  <cols>
    <col min="1" max="1" width="18" style="1" bestFit="1" customWidth="1"/>
    <col min="2" max="2" width="6" style="2" bestFit="1" customWidth="1"/>
    <col min="3" max="3" width="6.140625" style="2" bestFit="1" customWidth="1"/>
    <col min="4" max="4" width="6" style="2" bestFit="1" customWidth="1"/>
    <col min="5" max="5" width="5.85546875" style="4" bestFit="1" customWidth="1"/>
    <col min="6" max="6" width="6" style="4" bestFit="1" customWidth="1"/>
    <col min="7" max="7" width="5.5703125" style="4" bestFit="1" customWidth="1"/>
    <col min="8" max="8" width="6" style="2" bestFit="1" customWidth="1"/>
    <col min="9" max="9" width="5.85546875" style="4" bestFit="1" customWidth="1"/>
    <col min="10" max="10" width="6" style="4" bestFit="1" customWidth="1"/>
    <col min="11" max="11" width="5.5703125" style="4" bestFit="1" customWidth="1"/>
    <col min="12" max="12" width="6" style="2" bestFit="1" customWidth="1"/>
    <col min="13" max="13" width="5.85546875" style="4" bestFit="1" customWidth="1"/>
    <col min="14" max="14" width="6" style="4" bestFit="1" customWidth="1"/>
    <col min="15" max="15" width="5.5703125" style="4" bestFit="1" customWidth="1"/>
    <col min="16" max="16" width="6" style="2" bestFit="1" customWidth="1"/>
    <col min="17" max="17" width="5.85546875" style="4" bestFit="1" customWidth="1"/>
    <col min="18" max="18" width="3" style="2" customWidth="1"/>
    <col min="19" max="16384" width="9.140625" style="2"/>
  </cols>
  <sheetData>
    <row r="1" spans="1:18" ht="42.95" customHeight="1" x14ac:dyDescent="0.2">
      <c r="A1" s="59"/>
      <c r="B1" s="82" t="s">
        <v>44</v>
      </c>
      <c r="C1" s="82"/>
      <c r="D1" s="83"/>
      <c r="E1" s="83"/>
      <c r="F1" s="82" t="s">
        <v>31</v>
      </c>
      <c r="G1" s="82"/>
      <c r="H1" s="83"/>
      <c r="I1" s="83"/>
      <c r="J1" s="82" t="s">
        <v>45</v>
      </c>
      <c r="K1" s="82"/>
      <c r="L1" s="82"/>
      <c r="M1" s="82"/>
      <c r="N1" s="82" t="s">
        <v>2</v>
      </c>
      <c r="O1" s="83"/>
      <c r="P1" s="83"/>
      <c r="Q1" s="83"/>
      <c r="R1" s="41"/>
    </row>
    <row r="2" spans="1:18" x14ac:dyDescent="0.25">
      <c r="A2" s="45"/>
      <c r="B2" s="56">
        <v>45139</v>
      </c>
      <c r="C2" s="53">
        <v>44958</v>
      </c>
      <c r="D2" s="53">
        <v>44774</v>
      </c>
      <c r="E2" s="53">
        <v>44896</v>
      </c>
      <c r="F2" s="56">
        <v>45139</v>
      </c>
      <c r="G2" s="53">
        <v>44958</v>
      </c>
      <c r="H2" s="53">
        <v>44774</v>
      </c>
      <c r="I2" s="53">
        <v>44896</v>
      </c>
      <c r="J2" s="56">
        <v>45139</v>
      </c>
      <c r="K2" s="53">
        <v>44958</v>
      </c>
      <c r="L2" s="53">
        <v>44774</v>
      </c>
      <c r="M2" s="53">
        <v>44896</v>
      </c>
      <c r="N2" s="56">
        <v>45139</v>
      </c>
      <c r="O2" s="53">
        <v>44958</v>
      </c>
      <c r="P2" s="53">
        <v>44774</v>
      </c>
      <c r="Q2" s="53">
        <v>44896</v>
      </c>
      <c r="R2" s="41"/>
    </row>
    <row r="3" spans="1:18" x14ac:dyDescent="0.2">
      <c r="A3" s="44" t="s">
        <v>46</v>
      </c>
      <c r="B3" s="57">
        <v>322</v>
      </c>
      <c r="C3" s="54">
        <v>283</v>
      </c>
      <c r="D3" s="55">
        <v>257</v>
      </c>
      <c r="E3" s="55">
        <v>226</v>
      </c>
      <c r="F3" s="58">
        <v>16.8</v>
      </c>
      <c r="G3" s="55">
        <v>17.600000000000001</v>
      </c>
      <c r="H3" s="55">
        <v>16.2</v>
      </c>
      <c r="I3" s="55" t="s">
        <v>47</v>
      </c>
      <c r="J3" s="58">
        <v>170</v>
      </c>
      <c r="K3" s="55">
        <v>150</v>
      </c>
      <c r="L3" s="55">
        <v>53</v>
      </c>
      <c r="M3" s="55">
        <v>53</v>
      </c>
      <c r="N3" s="58">
        <v>284</v>
      </c>
      <c r="O3" s="55">
        <v>242</v>
      </c>
      <c r="P3" s="55"/>
      <c r="Q3" s="55">
        <v>220</v>
      </c>
      <c r="R3" s="41"/>
    </row>
    <row r="4" spans="1:18" x14ac:dyDescent="0.2">
      <c r="A4" s="44" t="s">
        <v>48</v>
      </c>
      <c r="B4" s="57">
        <v>200</v>
      </c>
      <c r="C4" s="54">
        <v>137</v>
      </c>
      <c r="D4" s="55">
        <v>136</v>
      </c>
      <c r="E4" s="55">
        <v>100</v>
      </c>
      <c r="F4" s="58">
        <v>15.5</v>
      </c>
      <c r="G4" s="55">
        <v>16</v>
      </c>
      <c r="H4" s="55">
        <v>15</v>
      </c>
      <c r="I4" s="55">
        <v>13</v>
      </c>
      <c r="J4" s="58"/>
      <c r="K4" s="55"/>
      <c r="L4" s="55">
        <v>14</v>
      </c>
      <c r="M4" s="55" t="s">
        <v>49</v>
      </c>
      <c r="N4" s="58">
        <v>150</v>
      </c>
      <c r="O4" s="55">
        <v>84</v>
      </c>
      <c r="P4" s="55">
        <v>117</v>
      </c>
      <c r="Q4" s="55">
        <v>100</v>
      </c>
      <c r="R4" s="41"/>
    </row>
    <row r="5" spans="1:18" x14ac:dyDescent="0.25">
      <c r="A5" s="45"/>
      <c r="B5" s="43"/>
      <c r="C5" s="43"/>
      <c r="D5" s="43"/>
      <c r="E5" s="43"/>
      <c r="F5" s="43"/>
      <c r="G5" s="43"/>
      <c r="H5" s="43"/>
      <c r="I5" s="43"/>
      <c r="J5" s="43"/>
      <c r="K5" s="43"/>
      <c r="L5" s="43"/>
      <c r="M5" s="43"/>
      <c r="N5" s="43"/>
      <c r="O5" s="43"/>
      <c r="P5" s="43"/>
      <c r="Q5" s="43"/>
      <c r="R5" s="41"/>
    </row>
    <row r="6" spans="1:18" x14ac:dyDescent="0.25">
      <c r="O6" s="9"/>
    </row>
  </sheetData>
  <mergeCells count="4">
    <mergeCell ref="B1:E1"/>
    <mergeCell ref="F1:I1"/>
    <mergeCell ref="J1:M1"/>
    <mergeCell ref="N1:Q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36A0-10E9-47DD-B8AB-CC1521549BA0}">
  <dimension ref="A1:N6"/>
  <sheetViews>
    <sheetView topLeftCell="A6" workbookViewId="0">
      <selection activeCell="B6" sqref="B6"/>
    </sheetView>
  </sheetViews>
  <sheetFormatPr defaultColWidth="9.140625" defaultRowHeight="12.75" x14ac:dyDescent="0.25"/>
  <cols>
    <col min="1" max="1" width="14" style="3" customWidth="1"/>
    <col min="2" max="2" width="6" style="3" bestFit="1" customWidth="1"/>
    <col min="3" max="3" width="5.7109375" style="3" bestFit="1" customWidth="1"/>
    <col min="4" max="4" width="6.28515625" style="10" bestFit="1" customWidth="1"/>
    <col min="5" max="6" width="6" style="5" bestFit="1" customWidth="1"/>
    <col min="7" max="7" width="5.7109375" style="5" bestFit="1" customWidth="1"/>
    <col min="8" max="8" width="6.28515625" style="10" bestFit="1" customWidth="1"/>
    <col min="9" max="10" width="6" style="5" bestFit="1" customWidth="1"/>
    <col min="11" max="11" width="5.7109375" style="5" bestFit="1" customWidth="1"/>
    <col min="12" max="12" width="6.28515625" style="10" bestFit="1" customWidth="1"/>
    <col min="13" max="13" width="6" style="5" bestFit="1" customWidth="1"/>
    <col min="14" max="14" width="3.140625" style="3" customWidth="1"/>
    <col min="15" max="16384" width="9.140625" style="3"/>
  </cols>
  <sheetData>
    <row r="1" spans="1:14" ht="25.5" customHeight="1" x14ac:dyDescent="0.25">
      <c r="A1" s="14"/>
      <c r="B1" s="78" t="s">
        <v>0</v>
      </c>
      <c r="C1" s="95"/>
      <c r="D1" s="95"/>
      <c r="E1" s="95"/>
      <c r="F1" s="78" t="s">
        <v>31</v>
      </c>
      <c r="G1" s="95"/>
      <c r="H1" s="95"/>
      <c r="I1" s="95"/>
      <c r="J1" s="79" t="s">
        <v>2</v>
      </c>
      <c r="K1" s="96"/>
      <c r="L1" s="96"/>
      <c r="M1" s="96"/>
      <c r="N1" s="33"/>
    </row>
    <row r="2" spans="1:14" x14ac:dyDescent="0.25">
      <c r="A2" s="14"/>
      <c r="B2" s="15">
        <v>45170</v>
      </c>
      <c r="C2" s="16">
        <v>44958</v>
      </c>
      <c r="D2" s="16">
        <v>44774</v>
      </c>
      <c r="E2" s="16">
        <v>44531</v>
      </c>
      <c r="F2" s="15">
        <v>45170</v>
      </c>
      <c r="G2" s="16">
        <v>44958</v>
      </c>
      <c r="H2" s="16">
        <v>44774</v>
      </c>
      <c r="I2" s="16">
        <v>44531</v>
      </c>
      <c r="J2" s="15">
        <v>45170</v>
      </c>
      <c r="K2" s="16">
        <v>44958</v>
      </c>
      <c r="L2" s="16">
        <v>44774</v>
      </c>
      <c r="M2" s="16">
        <v>44531</v>
      </c>
      <c r="N2" s="33"/>
    </row>
    <row r="3" spans="1:14" ht="25.5" x14ac:dyDescent="0.25">
      <c r="A3" s="19" t="s">
        <v>50</v>
      </c>
      <c r="B3" s="17">
        <f>65-24</f>
        <v>41</v>
      </c>
      <c r="C3" s="18">
        <v>55</v>
      </c>
      <c r="D3" s="18">
        <v>67</v>
      </c>
      <c r="E3" s="18">
        <v>77</v>
      </c>
      <c r="F3" s="17">
        <v>5.6</v>
      </c>
      <c r="G3" s="18">
        <v>6.6</v>
      </c>
      <c r="H3" s="18">
        <v>7.6</v>
      </c>
      <c r="I3" s="18">
        <v>7.7</v>
      </c>
      <c r="J3" s="17">
        <f>42-19</f>
        <v>23</v>
      </c>
      <c r="K3" s="18">
        <v>76</v>
      </c>
      <c r="L3" s="18">
        <v>39</v>
      </c>
      <c r="M3" s="18">
        <v>59</v>
      </c>
      <c r="N3" s="33"/>
    </row>
    <row r="4" spans="1:14" ht="25.5" x14ac:dyDescent="0.25">
      <c r="A4" s="19" t="s">
        <v>51</v>
      </c>
      <c r="B4" s="17">
        <v>24</v>
      </c>
      <c r="C4" s="18">
        <v>50</v>
      </c>
      <c r="D4" s="18">
        <v>42</v>
      </c>
      <c r="E4" s="18">
        <v>39</v>
      </c>
      <c r="F4" s="17">
        <v>5.6</v>
      </c>
      <c r="G4" s="18">
        <v>6.6</v>
      </c>
      <c r="H4" s="18">
        <v>7.6</v>
      </c>
      <c r="I4" s="18">
        <v>11.1</v>
      </c>
      <c r="J4" s="17">
        <v>19</v>
      </c>
      <c r="K4" s="18">
        <v>15</v>
      </c>
      <c r="L4" s="18">
        <v>30</v>
      </c>
      <c r="M4" s="18">
        <v>27</v>
      </c>
      <c r="N4" s="33"/>
    </row>
    <row r="5" spans="1:14" ht="25.5" x14ac:dyDescent="0.25">
      <c r="A5" s="19" t="s">
        <v>52</v>
      </c>
      <c r="B5" s="17">
        <v>2</v>
      </c>
      <c r="C5" s="18">
        <v>9</v>
      </c>
      <c r="D5" s="18">
        <v>12</v>
      </c>
      <c r="E5" s="18">
        <v>17</v>
      </c>
      <c r="F5" s="17">
        <v>0</v>
      </c>
      <c r="G5" s="18">
        <v>0</v>
      </c>
      <c r="H5" s="18">
        <v>4.4000000000000004</v>
      </c>
      <c r="I5" s="18">
        <v>5.3</v>
      </c>
      <c r="J5" s="17">
        <v>0</v>
      </c>
      <c r="K5" s="18">
        <v>0</v>
      </c>
      <c r="L5" s="18">
        <v>5</v>
      </c>
      <c r="M5" s="18">
        <v>9</v>
      </c>
      <c r="N5" s="33"/>
    </row>
    <row r="6" spans="1:14" x14ac:dyDescent="0.25">
      <c r="A6" s="63"/>
      <c r="B6" s="63"/>
      <c r="C6" s="63"/>
      <c r="D6" s="35"/>
      <c r="E6" s="46"/>
      <c r="F6" s="46"/>
      <c r="G6" s="46"/>
      <c r="H6" s="35"/>
      <c r="I6" s="46"/>
      <c r="J6" s="46"/>
      <c r="K6" s="46"/>
      <c r="L6" s="35"/>
      <c r="M6" s="46"/>
      <c r="N6" s="33"/>
    </row>
  </sheetData>
  <mergeCells count="3">
    <mergeCell ref="B1:E1"/>
    <mergeCell ref="F1:I1"/>
    <mergeCell ref="J1:M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CE23-CFD6-49D7-A797-CED9B5036424}">
  <dimension ref="A1:R20"/>
  <sheetViews>
    <sheetView topLeftCell="A6" workbookViewId="0">
      <selection activeCell="J3" sqref="J3"/>
    </sheetView>
  </sheetViews>
  <sheetFormatPr defaultColWidth="9.140625" defaultRowHeight="12.75" x14ac:dyDescent="0.2"/>
  <cols>
    <col min="1" max="1" width="40.140625" style="2" bestFit="1" customWidth="1"/>
    <col min="2" max="2" width="6.28515625" style="51" bestFit="1" customWidth="1"/>
    <col min="3" max="3" width="5.7109375" style="51" bestFit="1" customWidth="1"/>
    <col min="4" max="4" width="6" style="47" bestFit="1" customWidth="1"/>
    <col min="5" max="5" width="6" style="50" bestFit="1" customWidth="1"/>
    <col min="6" max="6" width="6.28515625" style="51" bestFit="1" customWidth="1"/>
    <col min="7" max="7" width="5.7109375" style="51" bestFit="1" customWidth="1"/>
    <col min="8" max="8" width="6" style="47" bestFit="1" customWidth="1"/>
    <col min="9" max="9" width="6" style="50" bestFit="1" customWidth="1"/>
    <col min="10" max="10" width="6.28515625" style="51" bestFit="1" customWidth="1"/>
    <col min="11" max="11" width="5.7109375" style="51" bestFit="1" customWidth="1"/>
    <col min="12" max="12" width="6" style="47" bestFit="1" customWidth="1"/>
    <col min="13" max="13" width="6" style="50" bestFit="1" customWidth="1"/>
    <col min="14" max="14" width="6.28515625" style="51" bestFit="1" customWidth="1"/>
    <col min="15" max="15" width="5.7109375" style="51" bestFit="1" customWidth="1"/>
    <col min="16" max="16" width="6" style="47" bestFit="1" customWidth="1"/>
    <col min="17" max="17" width="6" style="50" bestFit="1" customWidth="1"/>
    <col min="18" max="18" width="3.85546875" style="47" customWidth="1"/>
    <col min="19" max="16384" width="9.140625" style="2"/>
  </cols>
  <sheetData>
    <row r="1" spans="1:18" s="3" customFormat="1" x14ac:dyDescent="0.25">
      <c r="A1" s="33"/>
      <c r="B1" s="34"/>
      <c r="C1" s="34"/>
      <c r="D1" s="33"/>
      <c r="E1" s="46"/>
      <c r="F1" s="34"/>
      <c r="G1" s="34"/>
      <c r="H1" s="33"/>
      <c r="I1" s="46"/>
      <c r="J1" s="34"/>
      <c r="K1" s="34"/>
      <c r="L1" s="33"/>
      <c r="M1" s="46"/>
      <c r="N1" s="34"/>
      <c r="O1" s="34"/>
      <c r="P1" s="33"/>
      <c r="Q1" s="46"/>
      <c r="R1" s="33"/>
    </row>
    <row r="2" spans="1:18" ht="25.5" customHeight="1" x14ac:dyDescent="0.2">
      <c r="A2" s="14"/>
      <c r="B2" s="100" t="s">
        <v>86</v>
      </c>
      <c r="C2" s="100"/>
      <c r="D2" s="100"/>
      <c r="E2" s="100"/>
      <c r="F2" s="100" t="s">
        <v>54</v>
      </c>
      <c r="G2" s="100"/>
      <c r="H2" s="100"/>
      <c r="I2" s="100"/>
      <c r="J2" s="100" t="s">
        <v>87</v>
      </c>
      <c r="K2" s="100"/>
      <c r="L2" s="100"/>
      <c r="M2" s="100"/>
      <c r="N2" s="100" t="s">
        <v>55</v>
      </c>
      <c r="O2" s="100"/>
      <c r="P2" s="100"/>
      <c r="Q2" s="100"/>
      <c r="R2" s="64"/>
    </row>
    <row r="3" spans="1:18" x14ac:dyDescent="0.2">
      <c r="A3" s="68" t="s">
        <v>56</v>
      </c>
      <c r="B3" s="69">
        <v>45139</v>
      </c>
      <c r="C3" s="70">
        <v>44958</v>
      </c>
      <c r="D3" s="70">
        <v>44805</v>
      </c>
      <c r="E3" s="70">
        <v>44531</v>
      </c>
      <c r="F3" s="69">
        <v>45139</v>
      </c>
      <c r="G3" s="70">
        <v>44958</v>
      </c>
      <c r="H3" s="70">
        <v>44805</v>
      </c>
      <c r="I3" s="70">
        <v>44531</v>
      </c>
      <c r="J3" s="69">
        <v>45139</v>
      </c>
      <c r="K3" s="70">
        <v>44958</v>
      </c>
      <c r="L3" s="70">
        <v>44805</v>
      </c>
      <c r="M3" s="70">
        <v>44531</v>
      </c>
      <c r="N3" s="69">
        <v>45139</v>
      </c>
      <c r="O3" s="70">
        <v>44958</v>
      </c>
      <c r="P3" s="70">
        <v>44805</v>
      </c>
      <c r="Q3" s="70">
        <v>44531</v>
      </c>
      <c r="R3" s="64"/>
    </row>
    <row r="4" spans="1:18" x14ac:dyDescent="0.2">
      <c r="A4" s="71" t="s">
        <v>57</v>
      </c>
      <c r="B4" s="58">
        <v>265</v>
      </c>
      <c r="C4" s="55">
        <v>175</v>
      </c>
      <c r="D4" s="55">
        <v>244</v>
      </c>
      <c r="E4" s="55">
        <v>26</v>
      </c>
      <c r="F4" s="58">
        <v>304</v>
      </c>
      <c r="G4" s="55">
        <v>214</v>
      </c>
      <c r="H4" s="55">
        <v>32</v>
      </c>
      <c r="I4" s="55">
        <v>32</v>
      </c>
      <c r="J4" s="58">
        <v>3.5</v>
      </c>
      <c r="K4" s="55">
        <v>3.5</v>
      </c>
      <c r="L4" s="55">
        <v>0.5</v>
      </c>
      <c r="M4" s="55">
        <v>0.5</v>
      </c>
      <c r="N4" s="58">
        <v>64</v>
      </c>
      <c r="O4" s="55">
        <v>71</v>
      </c>
      <c r="P4" s="55" t="s">
        <v>58</v>
      </c>
      <c r="Q4" s="55" t="s">
        <v>58</v>
      </c>
      <c r="R4" s="64"/>
    </row>
    <row r="5" spans="1:18" x14ac:dyDescent="0.2">
      <c r="A5" s="71" t="s">
        <v>59</v>
      </c>
      <c r="B5" s="58">
        <v>0</v>
      </c>
      <c r="C5" s="55">
        <v>0</v>
      </c>
      <c r="D5" s="55">
        <v>1</v>
      </c>
      <c r="E5" s="55">
        <v>0</v>
      </c>
      <c r="F5" s="58">
        <v>0</v>
      </c>
      <c r="G5" s="55">
        <v>0</v>
      </c>
      <c r="H5" s="55">
        <v>0</v>
      </c>
      <c r="I5" s="55">
        <v>0</v>
      </c>
      <c r="J5" s="58">
        <v>0</v>
      </c>
      <c r="K5" s="55">
        <v>0</v>
      </c>
      <c r="L5" s="55">
        <v>0</v>
      </c>
      <c r="M5" s="55">
        <v>0</v>
      </c>
      <c r="N5" s="58">
        <v>0</v>
      </c>
      <c r="O5" s="55">
        <v>0</v>
      </c>
      <c r="P5" s="55" t="s">
        <v>58</v>
      </c>
      <c r="Q5" s="55" t="s">
        <v>58</v>
      </c>
      <c r="R5" s="64"/>
    </row>
    <row r="6" spans="1:18" x14ac:dyDescent="0.2">
      <c r="A6" s="71" t="s">
        <v>60</v>
      </c>
      <c r="B6" s="17">
        <v>1</v>
      </c>
      <c r="C6" s="18">
        <v>4</v>
      </c>
      <c r="D6" s="55">
        <v>10</v>
      </c>
      <c r="E6" s="55">
        <v>0</v>
      </c>
      <c r="F6" s="58">
        <v>1</v>
      </c>
      <c r="G6" s="55">
        <v>4</v>
      </c>
      <c r="H6" s="55">
        <v>0</v>
      </c>
      <c r="I6" s="55">
        <v>0</v>
      </c>
      <c r="J6" s="58">
        <v>0.5</v>
      </c>
      <c r="K6" s="55">
        <v>0.5</v>
      </c>
      <c r="L6" s="55">
        <v>0</v>
      </c>
      <c r="M6" s="55">
        <v>0</v>
      </c>
      <c r="N6" s="58">
        <v>0</v>
      </c>
      <c r="O6" s="55">
        <v>0</v>
      </c>
      <c r="P6" s="55" t="s">
        <v>58</v>
      </c>
      <c r="Q6" s="55" t="s">
        <v>58</v>
      </c>
      <c r="R6" s="64"/>
    </row>
    <row r="7" spans="1:18" x14ac:dyDescent="0.2">
      <c r="A7" s="71" t="s">
        <v>61</v>
      </c>
      <c r="B7" s="58">
        <v>102</v>
      </c>
      <c r="C7" s="55">
        <v>58</v>
      </c>
      <c r="D7" s="55">
        <v>6</v>
      </c>
      <c r="E7" s="55">
        <v>96</v>
      </c>
      <c r="F7" s="58">
        <v>155</v>
      </c>
      <c r="G7" s="55">
        <v>74</v>
      </c>
      <c r="H7" s="55">
        <v>144</v>
      </c>
      <c r="I7" s="55">
        <v>144</v>
      </c>
      <c r="J7" s="58">
        <v>2.5</v>
      </c>
      <c r="K7" s="55">
        <v>1.5</v>
      </c>
      <c r="L7" s="55">
        <v>2.5</v>
      </c>
      <c r="M7" s="55">
        <v>2.5</v>
      </c>
      <c r="N7" s="58">
        <v>35</v>
      </c>
      <c r="O7" s="55">
        <v>0</v>
      </c>
      <c r="P7" s="55" t="s">
        <v>62</v>
      </c>
      <c r="Q7" s="55" t="s">
        <v>62</v>
      </c>
      <c r="R7" s="64"/>
    </row>
    <row r="8" spans="1:18" ht="25.5" x14ac:dyDescent="0.2">
      <c r="A8" s="71" t="s">
        <v>63</v>
      </c>
      <c r="B8" s="58">
        <v>6</v>
      </c>
      <c r="C8" s="55">
        <v>0</v>
      </c>
      <c r="D8" s="55">
        <v>8</v>
      </c>
      <c r="E8" s="55">
        <v>10</v>
      </c>
      <c r="F8" s="58">
        <v>9</v>
      </c>
      <c r="G8" s="55">
        <v>0</v>
      </c>
      <c r="H8" s="55">
        <v>11</v>
      </c>
      <c r="I8" s="55">
        <v>11</v>
      </c>
      <c r="J8" s="58">
        <v>0.5</v>
      </c>
      <c r="K8" s="55">
        <v>0</v>
      </c>
      <c r="L8" s="55">
        <v>0.5</v>
      </c>
      <c r="M8" s="55">
        <v>0.5</v>
      </c>
      <c r="N8" s="58">
        <v>0</v>
      </c>
      <c r="O8" s="55">
        <v>0</v>
      </c>
      <c r="P8" s="55" t="s">
        <v>58</v>
      </c>
      <c r="Q8" s="55" t="s">
        <v>58</v>
      </c>
      <c r="R8" s="64"/>
    </row>
    <row r="9" spans="1:18" x14ac:dyDescent="0.2">
      <c r="A9" s="71"/>
      <c r="B9" s="52"/>
      <c r="C9" s="52"/>
      <c r="D9" s="52"/>
      <c r="E9" s="52"/>
      <c r="F9" s="52"/>
      <c r="G9" s="52"/>
      <c r="H9" s="52"/>
      <c r="I9" s="52"/>
      <c r="J9" s="52"/>
      <c r="K9" s="52"/>
      <c r="L9" s="52"/>
      <c r="M9" s="52"/>
      <c r="N9" s="52"/>
      <c r="O9" s="52"/>
      <c r="P9" s="52"/>
      <c r="Q9" s="52"/>
      <c r="R9" s="64"/>
    </row>
    <row r="10" spans="1:18" x14ac:dyDescent="0.2">
      <c r="A10" s="68"/>
      <c r="B10" s="100" t="s">
        <v>53</v>
      </c>
      <c r="C10" s="100"/>
      <c r="D10" s="100"/>
      <c r="E10" s="100"/>
      <c r="F10" s="100" t="s">
        <v>54</v>
      </c>
      <c r="G10" s="100"/>
      <c r="H10" s="100"/>
      <c r="I10" s="100"/>
      <c r="J10" s="100" t="s">
        <v>64</v>
      </c>
      <c r="K10" s="100"/>
      <c r="L10" s="100"/>
      <c r="M10" s="100"/>
      <c r="N10" s="100" t="s">
        <v>55</v>
      </c>
      <c r="O10" s="100"/>
      <c r="P10" s="100"/>
      <c r="Q10" s="100"/>
      <c r="R10" s="64"/>
    </row>
    <row r="11" spans="1:18" x14ac:dyDescent="0.2">
      <c r="A11" s="68" t="s">
        <v>65</v>
      </c>
      <c r="B11" s="69">
        <v>45139</v>
      </c>
      <c r="C11" s="70">
        <v>44958</v>
      </c>
      <c r="D11" s="70">
        <v>44805</v>
      </c>
      <c r="E11" s="70">
        <v>44531</v>
      </c>
      <c r="F11" s="69">
        <v>45139</v>
      </c>
      <c r="G11" s="70">
        <v>44958</v>
      </c>
      <c r="H11" s="70">
        <v>44805</v>
      </c>
      <c r="I11" s="70">
        <v>44531</v>
      </c>
      <c r="J11" s="69">
        <v>45139</v>
      </c>
      <c r="K11" s="70">
        <v>44958</v>
      </c>
      <c r="L11" s="70">
        <v>44805</v>
      </c>
      <c r="M11" s="70">
        <v>44531</v>
      </c>
      <c r="N11" s="69">
        <v>45139</v>
      </c>
      <c r="O11" s="70">
        <v>44958</v>
      </c>
      <c r="P11" s="70">
        <v>44805</v>
      </c>
      <c r="Q11" s="70">
        <v>44531</v>
      </c>
      <c r="R11" s="64"/>
    </row>
    <row r="12" spans="1:18" x14ac:dyDescent="0.2">
      <c r="A12" s="71" t="s">
        <v>66</v>
      </c>
      <c r="B12" s="58">
        <v>0</v>
      </c>
      <c r="C12" s="55">
        <v>0</v>
      </c>
      <c r="D12" s="55"/>
      <c r="E12" s="55">
        <v>152</v>
      </c>
      <c r="F12" s="58">
        <v>0</v>
      </c>
      <c r="G12" s="55">
        <v>0</v>
      </c>
      <c r="H12" s="55">
        <v>152</v>
      </c>
      <c r="I12" s="55">
        <v>152</v>
      </c>
      <c r="J12" s="58">
        <v>0</v>
      </c>
      <c r="K12" s="55">
        <v>0</v>
      </c>
      <c r="L12" s="55">
        <v>17</v>
      </c>
      <c r="M12" s="55">
        <v>17</v>
      </c>
      <c r="N12" s="58">
        <v>0</v>
      </c>
      <c r="O12" s="55">
        <v>0</v>
      </c>
      <c r="P12" s="55">
        <v>143</v>
      </c>
      <c r="Q12" s="55">
        <v>143</v>
      </c>
      <c r="R12" s="64"/>
    </row>
    <row r="13" spans="1:18" x14ac:dyDescent="0.2">
      <c r="A13" s="71" t="s">
        <v>67</v>
      </c>
      <c r="B13" s="58">
        <v>2</v>
      </c>
      <c r="C13" s="55">
        <v>0</v>
      </c>
      <c r="D13" s="55"/>
      <c r="E13" s="55">
        <v>8</v>
      </c>
      <c r="F13" s="58">
        <v>3</v>
      </c>
      <c r="G13" s="55">
        <v>0</v>
      </c>
      <c r="H13" s="55">
        <v>11</v>
      </c>
      <c r="I13" s="55">
        <v>11</v>
      </c>
      <c r="J13" s="58">
        <v>0.5</v>
      </c>
      <c r="K13" s="55">
        <v>0</v>
      </c>
      <c r="L13" s="55">
        <v>0.5</v>
      </c>
      <c r="M13" s="55">
        <v>0.5</v>
      </c>
      <c r="N13" s="58">
        <v>0</v>
      </c>
      <c r="O13" s="55">
        <v>0</v>
      </c>
      <c r="P13" s="55">
        <v>0</v>
      </c>
      <c r="Q13" s="55">
        <v>0</v>
      </c>
      <c r="R13" s="64"/>
    </row>
    <row r="14" spans="1:18" x14ac:dyDescent="0.2">
      <c r="A14" s="71" t="s">
        <v>68</v>
      </c>
      <c r="B14" s="58">
        <v>0</v>
      </c>
      <c r="C14" s="55">
        <v>0</v>
      </c>
      <c r="D14" s="55">
        <v>0</v>
      </c>
      <c r="E14" s="55" t="s">
        <v>49</v>
      </c>
      <c r="F14" s="58">
        <v>0</v>
      </c>
      <c r="G14" s="55">
        <v>0</v>
      </c>
      <c r="H14" s="55">
        <v>0</v>
      </c>
      <c r="I14" s="55" t="s">
        <v>49</v>
      </c>
      <c r="J14" s="58">
        <v>0</v>
      </c>
      <c r="K14" s="55">
        <v>0</v>
      </c>
      <c r="L14" s="55">
        <v>0</v>
      </c>
      <c r="M14" s="55" t="s">
        <v>49</v>
      </c>
      <c r="N14" s="58">
        <v>0</v>
      </c>
      <c r="O14" s="55">
        <v>0</v>
      </c>
      <c r="P14" s="55">
        <v>0</v>
      </c>
      <c r="Q14" s="55" t="s">
        <v>49</v>
      </c>
      <c r="R14" s="64"/>
    </row>
    <row r="15" spans="1:18" x14ac:dyDescent="0.2">
      <c r="A15" s="43"/>
      <c r="B15" s="72"/>
      <c r="C15" s="72"/>
      <c r="D15" s="72"/>
      <c r="E15" s="72"/>
      <c r="F15" s="72"/>
      <c r="G15" s="72"/>
      <c r="H15" s="72"/>
      <c r="I15" s="72"/>
      <c r="J15" s="72"/>
      <c r="K15" s="72"/>
      <c r="L15" s="72"/>
      <c r="M15" s="72"/>
      <c r="N15" s="72"/>
      <c r="O15" s="72"/>
      <c r="P15" s="72"/>
      <c r="Q15" s="72"/>
      <c r="R15" s="64"/>
    </row>
    <row r="16" spans="1:18" x14ac:dyDescent="0.2">
      <c r="A16" s="6"/>
      <c r="B16" s="48"/>
      <c r="C16" s="48"/>
      <c r="D16" s="49"/>
      <c r="H16" s="49"/>
      <c r="L16" s="49"/>
    </row>
    <row r="17" spans="1:17" ht="25.5" customHeight="1" x14ac:dyDescent="0.2">
      <c r="A17" s="101" t="s">
        <v>69</v>
      </c>
      <c r="B17" s="102"/>
      <c r="C17" s="102"/>
      <c r="D17" s="103"/>
      <c r="E17" s="104"/>
      <c r="F17" s="102"/>
      <c r="G17" s="102"/>
      <c r="H17" s="103"/>
      <c r="I17" s="104"/>
      <c r="J17" s="102"/>
      <c r="K17" s="102"/>
      <c r="L17" s="103"/>
      <c r="M17" s="104"/>
      <c r="N17" s="102"/>
      <c r="O17" s="102"/>
      <c r="P17" s="103"/>
      <c r="Q17" s="104"/>
    </row>
    <row r="18" spans="1:17" ht="23.25" customHeight="1" x14ac:dyDescent="0.25">
      <c r="A18" s="97" t="s">
        <v>70</v>
      </c>
      <c r="B18" s="98"/>
      <c r="C18" s="98"/>
      <c r="D18" s="98"/>
      <c r="E18" s="98"/>
      <c r="F18" s="98"/>
      <c r="G18" s="98"/>
      <c r="H18" s="98"/>
      <c r="I18" s="98"/>
      <c r="J18" s="98"/>
      <c r="K18" s="98"/>
      <c r="L18" s="98"/>
      <c r="M18" s="98"/>
      <c r="N18" s="98"/>
      <c r="O18" s="98"/>
      <c r="P18" s="98"/>
      <c r="Q18" s="98"/>
    </row>
    <row r="19" spans="1:17" ht="29.25" customHeight="1" x14ac:dyDescent="0.25">
      <c r="A19" s="97" t="s">
        <v>71</v>
      </c>
      <c r="B19" s="98"/>
      <c r="C19" s="98"/>
      <c r="D19" s="98"/>
      <c r="E19" s="98"/>
      <c r="F19" s="98"/>
      <c r="G19" s="98"/>
      <c r="H19" s="98"/>
      <c r="I19" s="98"/>
      <c r="J19" s="98"/>
      <c r="K19" s="98"/>
      <c r="L19" s="98"/>
      <c r="M19" s="98"/>
      <c r="N19" s="98"/>
      <c r="O19" s="98"/>
      <c r="P19" s="98"/>
      <c r="Q19" s="98"/>
    </row>
    <row r="20" spans="1:17" ht="15" x14ac:dyDescent="0.25">
      <c r="A20" s="99" t="s">
        <v>72</v>
      </c>
      <c r="B20" s="98"/>
      <c r="C20" s="98"/>
      <c r="D20" s="98"/>
      <c r="E20" s="98"/>
      <c r="F20" s="98"/>
      <c r="G20" s="98"/>
      <c r="H20" s="98"/>
      <c r="I20" s="98"/>
      <c r="J20" s="98"/>
      <c r="K20" s="98"/>
      <c r="L20" s="98"/>
      <c r="M20" s="98"/>
      <c r="N20" s="98"/>
      <c r="O20" s="98"/>
      <c r="P20" s="98"/>
      <c r="Q20" s="98"/>
    </row>
  </sheetData>
  <mergeCells count="12">
    <mergeCell ref="A19:Q19"/>
    <mergeCell ref="A20:Q20"/>
    <mergeCell ref="B2:E2"/>
    <mergeCell ref="F2:I2"/>
    <mergeCell ref="J2:M2"/>
    <mergeCell ref="N2:Q2"/>
    <mergeCell ref="A17:Q17"/>
    <mergeCell ref="A18:Q18"/>
    <mergeCell ref="B10:E10"/>
    <mergeCell ref="F10:I10"/>
    <mergeCell ref="J10:M10"/>
    <mergeCell ref="N10:Q10"/>
  </mergeCells>
  <hyperlinks>
    <hyperlink ref="A17" r:id="rId1" display="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https:/www.althingi.is/lagas/nuna/2003076.html" xr:uid="{43C612F3-9EF7-485A-B1F6-1856FBD237D4}"/>
    <hyperlink ref="A18" r:id="rId2" display="https://island.is/reglugerdir/nr/1450-2021" xr:uid="{7CD69A75-5E05-46FD-BD33-BBC8BD23BB4E}"/>
    <hyperlink ref="A19" r:id="rId3" display="https://www.althingi.is/lagas/nuna/2003076.html" xr:uid="{C3247D52-EABE-4473-B631-0DB3915F3F5F}"/>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F979-72DB-474F-A574-77FCAFB90B02}">
  <dimension ref="A1:K8"/>
  <sheetViews>
    <sheetView workbookViewId="0">
      <selection activeCell="G10" sqref="G10"/>
    </sheetView>
  </sheetViews>
  <sheetFormatPr defaultColWidth="9.140625" defaultRowHeight="12.75" x14ac:dyDescent="0.25"/>
  <cols>
    <col min="1" max="1" width="11.85546875" style="3" bestFit="1" customWidth="1"/>
    <col min="2" max="2" width="6" style="3" bestFit="1" customWidth="1"/>
    <col min="3" max="3" width="5.5703125" style="3" bestFit="1" customWidth="1"/>
    <col min="4" max="5" width="6" style="3" bestFit="1" customWidth="1"/>
    <col min="6" max="6" width="5.5703125" style="11" bestFit="1" customWidth="1"/>
    <col min="7" max="8" width="6" style="3" bestFit="1" customWidth="1"/>
    <col min="9" max="9" width="5.5703125" style="11" bestFit="1" customWidth="1"/>
    <col min="10" max="10" width="6" style="3" bestFit="1" customWidth="1"/>
    <col min="11" max="11" width="3.5703125" style="3" customWidth="1"/>
    <col min="12" max="16384" width="9.140625" style="3"/>
  </cols>
  <sheetData>
    <row r="1" spans="1:11" ht="48.95" customHeight="1" x14ac:dyDescent="0.25">
      <c r="A1" s="20"/>
      <c r="B1" s="105" t="s">
        <v>0</v>
      </c>
      <c r="C1" s="83"/>
      <c r="D1" s="83"/>
      <c r="E1" s="82" t="s">
        <v>1</v>
      </c>
      <c r="F1" s="83"/>
      <c r="G1" s="83"/>
      <c r="H1" s="82" t="s">
        <v>2</v>
      </c>
      <c r="I1" s="83"/>
      <c r="J1" s="83"/>
      <c r="K1" s="33"/>
    </row>
    <row r="2" spans="1:11" x14ac:dyDescent="0.25">
      <c r="A2" s="36"/>
      <c r="B2" s="38">
        <v>45139</v>
      </c>
      <c r="C2" s="39">
        <v>44593</v>
      </c>
      <c r="D2" s="39">
        <v>44774</v>
      </c>
      <c r="E2" s="38">
        <v>45139</v>
      </c>
      <c r="F2" s="39">
        <v>44593</v>
      </c>
      <c r="G2" s="39">
        <v>44774</v>
      </c>
      <c r="H2" s="38">
        <v>45139</v>
      </c>
      <c r="I2" s="39">
        <v>44593</v>
      </c>
      <c r="J2" s="39">
        <v>44774</v>
      </c>
      <c r="K2" s="33"/>
    </row>
    <row r="3" spans="1:11" ht="38.25" x14ac:dyDescent="0.25">
      <c r="A3" s="19" t="s">
        <v>73</v>
      </c>
      <c r="B3" s="17">
        <v>386</v>
      </c>
      <c r="C3" s="18">
        <v>547</v>
      </c>
      <c r="D3" s="18">
        <v>618</v>
      </c>
      <c r="E3" s="17">
        <v>210</v>
      </c>
      <c r="F3" s="18">
        <v>206</v>
      </c>
      <c r="G3" s="18">
        <v>168</v>
      </c>
      <c r="H3" s="17">
        <v>305</v>
      </c>
      <c r="I3" s="18">
        <v>353</v>
      </c>
      <c r="J3" s="40">
        <f>165+321</f>
        <v>486</v>
      </c>
      <c r="K3" s="33"/>
    </row>
    <row r="4" spans="1:11" x14ac:dyDescent="0.25">
      <c r="A4" s="36"/>
      <c r="B4" s="36"/>
      <c r="C4" s="36"/>
      <c r="D4" s="36"/>
      <c r="E4" s="36"/>
      <c r="F4" s="36"/>
      <c r="G4" s="36"/>
      <c r="H4" s="36"/>
      <c r="I4" s="36"/>
      <c r="J4" s="36"/>
      <c r="K4" s="33"/>
    </row>
    <row r="6" spans="1:11" x14ac:dyDescent="0.25">
      <c r="A6" s="12"/>
      <c r="B6" s="12"/>
    </row>
    <row r="7" spans="1:11" x14ac:dyDescent="0.25">
      <c r="A7" s="12"/>
      <c r="B7" s="12"/>
    </row>
    <row r="8" spans="1:11" x14ac:dyDescent="0.25">
      <c r="A8" s="12"/>
      <c r="B8" s="12"/>
    </row>
  </sheetData>
  <mergeCells count="3">
    <mergeCell ref="B1:D1"/>
    <mergeCell ref="E1:G1"/>
    <mergeCell ref="H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9F378-3B83-4B78-A567-A76CB4333CCF}">
  <dimension ref="A1:K4"/>
  <sheetViews>
    <sheetView topLeftCell="A2" zoomScaleNormal="100" workbookViewId="0">
      <selection activeCell="B1" sqref="B1:D1"/>
    </sheetView>
  </sheetViews>
  <sheetFormatPr defaultColWidth="9.140625" defaultRowHeight="12.75" x14ac:dyDescent="0.25"/>
  <cols>
    <col min="1" max="1" width="18.85546875" style="3" customWidth="1"/>
    <col min="2" max="2" width="8.7109375" style="3" bestFit="1" customWidth="1"/>
    <col min="3" max="3" width="8.28515625" style="3" bestFit="1" customWidth="1"/>
    <col min="4" max="4" width="8.42578125" style="10" bestFit="1" customWidth="1"/>
    <col min="5" max="5" width="8.7109375" style="10" bestFit="1" customWidth="1"/>
    <col min="6" max="6" width="8.28515625" style="3" bestFit="1" customWidth="1"/>
    <col min="7" max="7" width="8.42578125" style="10" bestFit="1" customWidth="1"/>
    <col min="8" max="8" width="8.7109375" style="10" bestFit="1" customWidth="1"/>
    <col min="9" max="9" width="8.28515625" style="3" bestFit="1" customWidth="1"/>
    <col min="10" max="10" width="8.42578125" style="10" bestFit="1" customWidth="1"/>
    <col min="11" max="11" width="3.7109375" style="3" customWidth="1"/>
    <col min="12" max="16384" width="9.140625" style="3"/>
  </cols>
  <sheetData>
    <row r="1" spans="1:11" ht="26.45" customHeight="1" x14ac:dyDescent="0.25">
      <c r="A1" s="20"/>
      <c r="B1" s="105" t="s">
        <v>0</v>
      </c>
      <c r="C1" s="83"/>
      <c r="D1" s="83"/>
      <c r="E1" s="82" t="s">
        <v>31</v>
      </c>
      <c r="F1" s="83"/>
      <c r="G1" s="83"/>
      <c r="H1" s="82" t="s">
        <v>2</v>
      </c>
      <c r="I1" s="83"/>
      <c r="J1" s="83"/>
      <c r="K1" s="33"/>
    </row>
    <row r="2" spans="1:11" x14ac:dyDescent="0.25">
      <c r="A2" s="20"/>
      <c r="B2" s="15">
        <v>45139</v>
      </c>
      <c r="C2" s="16">
        <v>44958</v>
      </c>
      <c r="D2" s="16">
        <v>44805</v>
      </c>
      <c r="E2" s="15">
        <v>45139</v>
      </c>
      <c r="F2" s="16">
        <v>44958</v>
      </c>
      <c r="G2" s="16">
        <v>44805</v>
      </c>
      <c r="H2" s="15">
        <v>45139</v>
      </c>
      <c r="I2" s="16">
        <v>44958</v>
      </c>
      <c r="J2" s="16">
        <v>44805</v>
      </c>
      <c r="K2" s="33"/>
    </row>
    <row r="3" spans="1:11" ht="38.25" x14ac:dyDescent="0.25">
      <c r="A3" s="19" t="s">
        <v>83</v>
      </c>
      <c r="B3" s="17">
        <v>125</v>
      </c>
      <c r="C3" s="18">
        <v>104</v>
      </c>
      <c r="D3" s="18">
        <v>110</v>
      </c>
      <c r="E3" s="17">
        <v>20.54</v>
      </c>
      <c r="F3" s="18">
        <v>17</v>
      </c>
      <c r="G3" s="18">
        <v>17</v>
      </c>
      <c r="H3" s="17">
        <v>108</v>
      </c>
      <c r="I3" s="18">
        <v>80</v>
      </c>
      <c r="J3" s="18">
        <v>100</v>
      </c>
      <c r="K3" s="33"/>
    </row>
    <row r="4" spans="1:11" x14ac:dyDescent="0.25">
      <c r="A4" s="33"/>
      <c r="B4" s="33"/>
      <c r="C4" s="33"/>
      <c r="D4" s="35"/>
      <c r="E4" s="35"/>
      <c r="F4" s="33"/>
      <c r="G4" s="35"/>
      <c r="H4" s="35"/>
      <c r="I4" s="33"/>
      <c r="J4" s="35"/>
      <c r="K4" s="33"/>
    </row>
  </sheetData>
  <mergeCells count="3">
    <mergeCell ref="H1:J1"/>
    <mergeCell ref="E1:G1"/>
    <mergeCell ref="B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660474DC61D944A2620B903424D7AA" ma:contentTypeVersion="18" ma:contentTypeDescription="Create a new document." ma:contentTypeScope="" ma:versionID="9cc82518cc0ec2436db86e41f66685b0">
  <xsd:schema xmlns:xsd="http://www.w3.org/2001/XMLSchema" xmlns:xs="http://www.w3.org/2001/XMLSchema" xmlns:p="http://schemas.microsoft.com/office/2006/metadata/properties" xmlns:ns2="7f212d10-9f11-4ed0-a999-0519f14b1733" xmlns:ns3="843a5c27-daf7-4c9d-af3e-5940ff383c53" targetNamespace="http://schemas.microsoft.com/office/2006/metadata/properties" ma:root="true" ma:fieldsID="1cd58ad18571e92186a537bf3e3ebafb" ns2:_="" ns3:_="">
    <xsd:import namespace="7f212d10-9f11-4ed0-a999-0519f14b1733"/>
    <xsd:import namespace="843a5c27-daf7-4c9d-af3e-5940ff383c5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12d10-9f11-4ed0-a999-0519f14b1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a30f45-f5f9-49d2-a954-cb6198464a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3a5c27-daf7-4c9d-af3e-5940ff383c5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15ed12d-6697-492e-8349-4fe5d7bc6014}" ma:internalName="TaxCatchAll" ma:showField="CatchAllData" ma:web="843a5c27-daf7-4c9d-af3e-5940ff383c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43a5c27-daf7-4c9d-af3e-5940ff383c53" xsi:nil="true"/>
    <lcf76f155ced4ddcb4097134ff3c332f xmlns="7f212d10-9f11-4ed0-a999-0519f14b1733">
      <Terms xmlns="http://schemas.microsoft.com/office/infopath/2007/PartnerControls"/>
    </lcf76f155ced4ddcb4097134ff3c332f>
    <SharedWithUsers xmlns="843a5c27-daf7-4c9d-af3e-5940ff383c53">
      <UserInfo>
        <DisplayName>Sigurveig Þórhallsdóttir - UB</DisplayName>
        <AccountId>17</AccountId>
        <AccountType/>
      </UserInfo>
      <UserInfo>
        <DisplayName>Salvör Nordal - UB</DisplayName>
        <AccountId>14</AccountId>
        <AccountType/>
      </UserInfo>
      <UserInfo>
        <DisplayName>Hafdís Una Guðnýjardóttir - UB</DisplayName>
        <AccountId>25</AccountId>
        <AccountType/>
      </UserInfo>
    </SharedWithUsers>
  </documentManagement>
</p:properties>
</file>

<file path=customXml/itemProps1.xml><?xml version="1.0" encoding="utf-8"?>
<ds:datastoreItem xmlns:ds="http://schemas.openxmlformats.org/officeDocument/2006/customXml" ds:itemID="{54DB53E9-63B7-4F0A-AA6E-7470DC257B0D}">
  <ds:schemaRefs>
    <ds:schemaRef ds:uri="http://schemas.microsoft.com/sharepoint/v3/contenttype/forms"/>
  </ds:schemaRefs>
</ds:datastoreItem>
</file>

<file path=customXml/itemProps2.xml><?xml version="1.0" encoding="utf-8"?>
<ds:datastoreItem xmlns:ds="http://schemas.openxmlformats.org/officeDocument/2006/customXml" ds:itemID="{EBC0A60E-F048-4BBD-BCC6-93D11F3D9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12d10-9f11-4ed0-a999-0519f14b1733"/>
    <ds:schemaRef ds:uri="843a5c27-daf7-4c9d-af3e-5940ff383c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4F1AD2-60F0-4194-A44D-C0DD2333BACA}">
  <ds:schemaRefs>
    <ds:schemaRef ds:uri="http://schemas.microsoft.com/office/2006/metadata/properties"/>
    <ds:schemaRef ds:uri="http://schemas.microsoft.com/office/infopath/2007/PartnerControls"/>
    <ds:schemaRef ds:uri="843a5c27-daf7-4c9d-af3e-5940ff383c53"/>
    <ds:schemaRef ds:uri="7f212d10-9f11-4ed0-a999-0519f14b17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Barna- og fjölskyldustofa</vt:lpstr>
      <vt:lpstr>Barnahús</vt:lpstr>
      <vt:lpstr>Lögreglan á höfuðborgarsvæðinu</vt:lpstr>
      <vt:lpstr>Geðheilsumiðstöð barna</vt:lpstr>
      <vt:lpstr>Ráðgjafar- og greiningarstöð</vt:lpstr>
      <vt:lpstr>Barna- og unglingageðdeild LSH</vt:lpstr>
      <vt:lpstr>Sýslumaðurinn á höfuðb.sv</vt:lpstr>
      <vt:lpstr>Heilsugæsla höfuðb.sv</vt:lpstr>
      <vt:lpstr>Heilsuskólinn</vt:lpstr>
      <vt:lpstr>Talmeinafræðingar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Eðvald Einar Stefánsson - UB</dc:creator>
  <cp:keywords/>
  <dc:description/>
  <cp:lastModifiedBy>Eðvald Einar Stefánsson - UB</cp:lastModifiedBy>
  <cp:revision/>
  <dcterms:created xsi:type="dcterms:W3CDTF">2022-09-06T15:09:12Z</dcterms:created>
  <dcterms:modified xsi:type="dcterms:W3CDTF">2023-09-12T15:45:06Z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0x010100B5660474DC61D944A2620B903424D7AA</vt:lpwstr>
  </property>
  <property fmtid="{D5CDD505-2E9C-101B-9397-08002B2CF9AE}" pid="3" name="MediaServiceImageTags">
    <vt:lpwstr/>
  </property>
</Properties>
</file>